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95" windowHeight="13020" tabRatio="989" activeTab="0"/>
  </bookViews>
  <sheets>
    <sheet name="część " sheetId="1" r:id="rId1"/>
  </sheets>
  <definedNames/>
  <calcPr fullCalcOnLoad="1"/>
</workbook>
</file>

<file path=xl/sharedStrings.xml><?xml version="1.0" encoding="utf-8"?>
<sst xmlns="http://schemas.openxmlformats.org/spreadsheetml/2006/main" count="364" uniqueCount="130">
  <si>
    <t>Załącznik nr 2 do SIWZ</t>
  </si>
  <si>
    <t>CZĘŚĆ NR 1</t>
  </si>
  <si>
    <t>X</t>
  </si>
  <si>
    <t>Y</t>
  </si>
  <si>
    <t>A</t>
  </si>
  <si>
    <t>B</t>
  </si>
  <si>
    <t>C = A*B</t>
  </si>
  <si>
    <t>V</t>
  </si>
  <si>
    <t>D</t>
  </si>
  <si>
    <t>E = F/A</t>
  </si>
  <si>
    <t>F = C+D</t>
  </si>
  <si>
    <t>L.p.</t>
  </si>
  <si>
    <t>Przedmiot Zamówienia</t>
  </si>
  <si>
    <t>jedn. Miary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</si>
  <si>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</si>
  <si>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</si>
  <si>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</si>
  <si>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</si>
  <si>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</si>
  <si>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</si>
  <si>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</si>
  <si>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</si>
  <si>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Wartość netto</t>
  </si>
  <si>
    <t>wartość VAT</t>
  </si>
  <si>
    <t>wartość brutto</t>
  </si>
  <si>
    <t>UWAGA! POWYŻSZY FORMULARZ CENOWY ZAWIERA AUTOMATYCZNE FUNKCJE - NALEŻY UZUPEŁNIĆ KOLUMNY X, Y, B i V. ZAMAWIAJĄCY ZAZNACZA, ŻE NINIEJSZY FORMULARZ JEST TYLKO WZOREM I TO DO WYKONAWCY NALEŻY PRAWIDŁOWE OBLICZENIE CENY</t>
  </si>
  <si>
    <t>Podpis osoby uzupełniającej formularz oraz data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</si>
  <si>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</si>
  <si>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CZĘŚĆ NR 2</t>
  </si>
  <si>
    <t>CZĘŚĆ NR 3</t>
  </si>
  <si>
    <t>CZĘŚĆ NR 4</t>
  </si>
  <si>
    <t>CZĘŚĆ NR 5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</si>
  <si>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</si>
  <si>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</si>
  <si>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</si>
  <si>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</si>
  <si>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</si>
  <si>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</si>
  <si>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</si>
  <si>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</si>
  <si>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</si>
  <si>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</si>
  <si>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</si>
  <si>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</si>
  <si>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</si>
  <si>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</si>
  <si>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</si>
  <si>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</si>
  <si>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</si>
  <si>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</si>
  <si>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</si>
  <si>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</si>
  <si>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Aminosteril N-hepa 8%, objętość  500 ml</t>
  </si>
  <si>
    <t>Aqua pro inj. , objętość 250  ml</t>
  </si>
  <si>
    <t xml:space="preserve">0,9 % Natrium chloratum ,roztwór do infuzji , objętość 500 ml </t>
  </si>
  <si>
    <t xml:space="preserve">Glucosum 5% ET Natr.Chlorat. 0,9 % 1:1 ,objętość 500 ml </t>
  </si>
  <si>
    <t>Glucosum  5 % ET Natr.Chlorat. 0,9% 2:1, objętość  500ml</t>
  </si>
  <si>
    <t>Roztwór 0,9% Natrium chloratum , objętość 50 ml</t>
  </si>
  <si>
    <t>Roztwór 0,9% Natrium chloratum , objętość 100 ml</t>
  </si>
  <si>
    <t>Roztwór 0,9% Natrium chloratum , objętość 250  ml</t>
  </si>
  <si>
    <t>Roztwór 0,9% Natrium chloratum , objętość 500  ml</t>
  </si>
  <si>
    <t>Roztwór 0,9% Natrium chloratum , objętość 1000  ml</t>
  </si>
  <si>
    <t>Roztwór 5% Glucosum  objętość 250 ml</t>
  </si>
  <si>
    <t>Roztwór 5% Glucosum  objętość 500 ml</t>
  </si>
  <si>
    <t>Mannitol 20 % 100 ml</t>
  </si>
  <si>
    <t>Mannitol 20 % 250 ml</t>
  </si>
  <si>
    <t>Glucosum 10% , roztwór do infuzji , objętość 100 ml</t>
  </si>
  <si>
    <t xml:space="preserve">Roztwór do irygacji , 1 L zawiera 27,0 g sorbitolu, 5,4 g mannitolu ,objętość 3000 ml </t>
  </si>
  <si>
    <t>Płyn Ringera , roztwór do infuzji , objętość 250 ml</t>
  </si>
  <si>
    <t xml:space="preserve">Roztwór do infuzji , Glucosum 10% , objętość 250 ml </t>
  </si>
  <si>
    <t xml:space="preserve">Roztwór do infuzji , Glucosum 20% , objętość 250 ml </t>
  </si>
  <si>
    <t xml:space="preserve">Roztwór do infuzji , Glucosum 5 % , objętość 100 ml </t>
  </si>
  <si>
    <t xml:space="preserve">Żelatyna w postaci płynnej zmodyfikowanej żelatyny 3,0 g w 100 ml roztworu do infuzji , pojemnośc worka 500 ml </t>
  </si>
  <si>
    <t>Butelka z bezbarwnego szkła</t>
  </si>
  <si>
    <t>Opakowanie z dwoma niezależnymi portami</t>
  </si>
  <si>
    <t>Roztwór 0,9% Natrium chloratum ,worek z innowacyjnym systemem bezigłowym bez PCV i lateksu , kompatybilny ze strzykawką Luer Lock, dodatkowym opakowaniem zewnętrznym.</t>
  </si>
  <si>
    <t>Roztwór 0,9% Natrium chloratum,worek z innowacyjnym systemem bezigłowym bez PCV i lateksu , kompatybilny ze strzykawką Luer Lock, dodatkowym opakowaniem zewnętrznym.</t>
  </si>
  <si>
    <t>Worek z innowacyjnym systemem bezigłowym bez PCV i lateksu , kompatybilny ze strzykawką Luer Lock, dodatkowym opakowaniem zewnętrznym.</t>
  </si>
  <si>
    <t>Mannitol 20% roztwór do infuzji 200 mg/100 ml, butelka szklana ,objętość  100 ml</t>
  </si>
  <si>
    <t>Mannitol 20% roztwór do infuzji 200 mg/ ml, butelka szklana,objętość   250 ml</t>
  </si>
  <si>
    <t xml:space="preserve">Worek </t>
  </si>
  <si>
    <t>Rodzaj opakowania</t>
  </si>
  <si>
    <t>I</t>
  </si>
  <si>
    <t>II</t>
  </si>
  <si>
    <t xml:space="preserve">opis produktu oferowanego (należy odnieśc się do każdego parametru wskazanego w opisie przedmiotu zamówienia oraz rodzaju opakowania - kolumna I i II ) nazwa handlowa, producent, kod EAN </t>
  </si>
  <si>
    <t>sztuka</t>
  </si>
  <si>
    <t>WZÓR FORMULARZA CENOWEGO -  DZPZ/333/25UEPN/2019</t>
  </si>
  <si>
    <t>15 % Mannitol, worek 100 ml</t>
  </si>
  <si>
    <t>15% Mannitol</t>
  </si>
  <si>
    <t>0,9% Natrium chloratum , objętość 1000   ml</t>
  </si>
  <si>
    <t>0,9% Natrium chloratum , objętość 500   ml</t>
  </si>
  <si>
    <t xml:space="preserve">0,9 % Natrium chloratum, płyn do irygacji , objętość 3000 ml </t>
  </si>
  <si>
    <t xml:space="preserve">5 % Glucosum , objętość 50 ml </t>
  </si>
  <si>
    <t xml:space="preserve">Woda do irygacji , objętość 3000 ml </t>
  </si>
  <si>
    <t>Mannitol 15% , worek z dwoma niezależnymi portami , z dodatkowym opakowaniem zapewniającym sterylność worka , objętość 100 ml</t>
  </si>
  <si>
    <t>Mannitol 15% , worek z dwoma niezależnymi portami , z dodatkowym opakowaniem zapewniającym sterylność worka , objętość 250  ml</t>
  </si>
  <si>
    <t>Roztwór 0,9% Natrium chloratum,objętość 1000 ml , worek z dwoma niezależnymi portami</t>
  </si>
  <si>
    <t>Roztwór 0,9% Natrium chloratum,objętość 500 ml , worek z dwoma niezależnymi portami</t>
  </si>
  <si>
    <t>Worek z dwoma niezależnymi portami , z dodatkowym opakowaniem zapewniającym sterylność worka , niewymagający odpowietrzania w trakcie infuzji</t>
  </si>
  <si>
    <t xml:space="preserve">sztuka </t>
  </si>
  <si>
    <t>Aqua pro inj. , objętość 100 ml</t>
  </si>
  <si>
    <t>Aqua pro inj. , objętość 500 ml</t>
  </si>
  <si>
    <t>Roztwór 0,9 % Natrium chloratum , objętość 100 ml</t>
  </si>
  <si>
    <t>Roztwór 0,9 % Natrium chloratum, objętość  250  ml</t>
  </si>
  <si>
    <t>Roztwór 0,9 % Natrium chloratum ,objętość 500 ml</t>
  </si>
  <si>
    <t>Roztwór 0,9 % Natrium chloratum ,objętość 1000 ml</t>
  </si>
  <si>
    <t xml:space="preserve">Roztwór 10 % Glucosum , objętość 500 ml </t>
  </si>
  <si>
    <t xml:space="preserve">Roztwór 20% Glucosum , objętość 500 ml </t>
  </si>
  <si>
    <t xml:space="preserve">Roztwór 5% Glucosum , objętość 1000 ml </t>
  </si>
  <si>
    <t xml:space="preserve">Roztwór 5% Glucosum , objętość 250 ml </t>
  </si>
  <si>
    <t xml:space="preserve">Roztwór 5% Glucosum , objętość 500 ml </t>
  </si>
  <si>
    <t xml:space="preserve">6 % hydroksyetyloskrobia w 500 ml zbuforowanym roztworze </t>
  </si>
  <si>
    <t>Płyn Ringera , roztwór do infuzji , objętość 500  ml</t>
  </si>
  <si>
    <t>0,9 % Natrium chloratum , płyn do irygacji , objętość 500 ml</t>
  </si>
  <si>
    <t>Butelka odkręcana</t>
  </si>
  <si>
    <t>Izotoniczny roztwór elektrolitów zbuforowany,objętość  500 ml</t>
  </si>
  <si>
    <t>Izotoniczny roztwór elektrolitów zbuforowany ,objętość 1000 ml</t>
  </si>
  <si>
    <t xml:space="preserve">Żelatyna w postaci płynnej zmodyfikowanej żelatyny 40,0 g w 1000 ml roztworu do infuzji , pojemność  500 ml </t>
  </si>
  <si>
    <t>Pojemnik z polietylenu</t>
  </si>
  <si>
    <t>Glucosum 40 % , objętość  500 ml</t>
  </si>
  <si>
    <t xml:space="preserve">Płyn Ringera,objętość   500 ml </t>
  </si>
  <si>
    <t xml:space="preserve">Flakon  z dwoma  takiej samej wielkości portami </t>
  </si>
  <si>
    <t xml:space="preserve">Gentamicin 1 mg/ ml , roztwór do infuzji , pojemność 80 ml </t>
  </si>
  <si>
    <t xml:space="preserve">Gentamicin 3 mg/ ml , roztwór do infuzji , pojemność 80 ml </t>
  </si>
  <si>
    <t xml:space="preserve">Gentamicin 3 mg/ ml , roztwór do infuzji , pojemność 120 ml </t>
  </si>
  <si>
    <t xml:space="preserve">Tobramicin 3 mg/ ml , roztwór do infuzji , pojemność 120 ml </t>
  </si>
  <si>
    <t>Worek</t>
  </si>
  <si>
    <t>Opakowanie z dwoma niezależnymi równej wielkości portami</t>
  </si>
  <si>
    <t>Opakowanie z dwoma niezależnymi portami, flakon</t>
  </si>
  <si>
    <t xml:space="preserve">Opakowanie z dwoma niezależnymi portami, flakon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</si>
</sst>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E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2" borderId="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vertical="center" wrapText="1"/>
    </xf>
    <xf numFmtId="164" fontId="0" fillId="3" borderId="8" xfId="0" applyNumberFormat="1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7" xfId="0" applyNumberFormat="1" applyBorder="1" applyAlignment="1">
      <alignment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4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9" fontId="0" fillId="0" borderId="14" xfId="17" applyFont="1" applyFill="1" applyBorder="1" applyAlignment="1" applyProtection="1">
      <alignment horizontal="center" vertical="center" wrapText="1"/>
      <protection/>
    </xf>
    <xf numFmtId="164" fontId="0" fillId="0" borderId="11" xfId="0" applyNumberFormat="1" applyBorder="1" applyAlignment="1">
      <alignment horizontal="center" vertical="center" wrapText="1"/>
    </xf>
    <xf numFmtId="164" fontId="0" fillId="4" borderId="5" xfId="0" applyNumberFormat="1" applyFont="1" applyFill="1" applyBorder="1" applyAlignment="1">
      <alignment horizontal="center" vertical="center" wrapText="1"/>
    </xf>
    <xf numFmtId="164" fontId="0" fillId="5" borderId="14" xfId="0" applyNumberFormat="1" applyFill="1" applyBorder="1" applyAlignment="1">
      <alignment horizontal="center" vertical="center" wrapText="1"/>
    </xf>
    <xf numFmtId="0" fontId="2" fillId="6" borderId="14" xfId="0" applyNumberFormat="1" applyFont="1" applyFill="1" applyBorder="1" applyAlignment="1" applyProtection="1">
      <alignment horizontal="left" vertical="top" wrapText="1"/>
      <protection/>
    </xf>
    <xf numFmtId="0" fontId="2" fillId="6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6" borderId="20" xfId="0" applyNumberFormat="1" applyFont="1" applyFill="1" applyBorder="1" applyAlignment="1" applyProtection="1">
      <alignment horizontal="left" vertical="top" wrapText="1"/>
      <protection/>
    </xf>
    <xf numFmtId="0" fontId="2" fillId="6" borderId="21" xfId="0" applyNumberFormat="1" applyFont="1" applyFill="1" applyBorder="1" applyAlignment="1" applyProtection="1">
      <alignment horizontal="left" vertical="top" wrapText="1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64" fontId="0" fillId="0" borderId="21" xfId="0" applyNumberFormat="1" applyFon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9" fontId="0" fillId="0" borderId="21" xfId="17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11"/>
  <sheetViews>
    <sheetView tabSelected="1" workbookViewId="0" topLeftCell="A1">
      <selection activeCell="B112" sqref="B1:M112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1.140625" style="0" customWidth="1"/>
    <col min="4" max="4" width="40.8515625" style="0" customWidth="1"/>
    <col min="5" max="5" width="29.8515625" style="0" customWidth="1"/>
    <col min="6" max="6" width="12.421875" style="0" customWidth="1"/>
    <col min="8" max="8" width="15.7109375" style="0" customWidth="1"/>
    <col min="9" max="9" width="13.140625" style="0" customWidth="1"/>
    <col min="10" max="10" width="10.8515625" style="0" customWidth="1"/>
    <col min="11" max="11" width="13.421875" style="0" customWidth="1"/>
    <col min="12" max="12" width="11.00390625" style="0" customWidth="1"/>
    <col min="13" max="13" width="17.8515625" style="0" customWidth="1"/>
  </cols>
  <sheetData>
    <row r="1" spans="2:13" ht="15.75" customHeight="1" thickBot="1">
      <c r="B1" s="48" t="s">
        <v>86</v>
      </c>
      <c r="C1" s="48"/>
      <c r="D1" s="48"/>
      <c r="E1" s="48"/>
      <c r="F1" s="48"/>
      <c r="G1" s="48"/>
      <c r="H1" s="48"/>
      <c r="I1" s="48"/>
      <c r="J1" s="49" t="s">
        <v>0</v>
      </c>
      <c r="K1" s="49"/>
      <c r="L1" s="49"/>
      <c r="M1" s="49"/>
    </row>
    <row r="2" spans="2:13" ht="15.75" customHeight="1" thickBot="1">
      <c r="B2" s="48"/>
      <c r="C2" s="48"/>
      <c r="D2" s="48"/>
      <c r="E2" s="48"/>
      <c r="F2" s="48"/>
      <c r="G2" s="48"/>
      <c r="H2" s="48"/>
      <c r="I2" s="48"/>
      <c r="J2" s="49"/>
      <c r="K2" s="49"/>
      <c r="L2" s="49"/>
      <c r="M2" s="49"/>
    </row>
    <row r="3" spans="2:13" ht="27.75" customHeight="1" thickBot="1">
      <c r="B3" s="50" t="s">
        <v>1</v>
      </c>
      <c r="C3" s="50"/>
      <c r="D3" s="50"/>
      <c r="E3" s="50"/>
      <c r="F3" s="50"/>
      <c r="G3" s="50"/>
      <c r="H3" s="50"/>
      <c r="I3" s="50"/>
      <c r="J3" s="49"/>
      <c r="K3" s="49"/>
      <c r="L3" s="49"/>
      <c r="M3" s="49"/>
    </row>
    <row r="4" spans="2:13" ht="13.5" thickBot="1">
      <c r="B4" s="31"/>
      <c r="C4" s="21" t="s">
        <v>82</v>
      </c>
      <c r="D4" s="2" t="s">
        <v>83</v>
      </c>
      <c r="E4" s="2" t="s">
        <v>2</v>
      </c>
      <c r="F4" s="2" t="s">
        <v>3</v>
      </c>
      <c r="G4" s="2" t="s">
        <v>4</v>
      </c>
      <c r="H4" s="3" t="s">
        <v>5</v>
      </c>
      <c r="I4" s="4" t="s">
        <v>6</v>
      </c>
      <c r="J4" s="1" t="s">
        <v>7</v>
      </c>
      <c r="K4" s="2" t="s">
        <v>8</v>
      </c>
      <c r="L4" s="3" t="s">
        <v>9</v>
      </c>
      <c r="M4" s="4" t="s">
        <v>10</v>
      </c>
    </row>
    <row r="5" spans="2:16" ht="106.5" customHeight="1" thickBot="1">
      <c r="B5" s="42" t="s">
        <v>11</v>
      </c>
      <c r="C5" s="43" t="s">
        <v>12</v>
      </c>
      <c r="D5" s="43" t="s">
        <v>81</v>
      </c>
      <c r="E5" s="44" t="s">
        <v>84</v>
      </c>
      <c r="F5" s="43" t="s">
        <v>13</v>
      </c>
      <c r="G5" s="43" t="s">
        <v>14</v>
      </c>
      <c r="H5" s="45" t="s">
        <v>15</v>
      </c>
      <c r="I5" s="45" t="s">
        <v>16</v>
      </c>
      <c r="J5" s="45" t="s">
        <v>17</v>
      </c>
      <c r="K5" s="45" t="s">
        <v>18</v>
      </c>
      <c r="L5" s="46" t="s">
        <v>19</v>
      </c>
      <c r="M5" s="47" t="s">
        <v>20</v>
      </c>
      <c r="N5" s="5"/>
      <c r="O5" s="5"/>
      <c r="P5" s="5"/>
    </row>
    <row r="6" spans="2:16" ht="45.75" customHeight="1">
      <c r="B6" s="34" t="s">
        <v>21</v>
      </c>
      <c r="C6" s="35" t="s">
        <v>52</v>
      </c>
      <c r="D6" s="36" t="s">
        <v>73</v>
      </c>
      <c r="E6" s="37"/>
      <c r="F6" s="22" t="s">
        <v>85</v>
      </c>
      <c r="G6" s="38">
        <v>530</v>
      </c>
      <c r="H6" s="39"/>
      <c r="I6" s="40">
        <f>ROUND(G6*H6,2)</f>
        <v>0</v>
      </c>
      <c r="J6" s="41"/>
      <c r="K6" s="40">
        <f>ROUND(I6*J6,2)</f>
        <v>0</v>
      </c>
      <c r="L6" s="40">
        <f>ROUND(M6/G6,2)</f>
        <v>0</v>
      </c>
      <c r="M6" s="40">
        <f>ROUND(SUM(I6,K6),2)</f>
        <v>0</v>
      </c>
      <c r="N6" s="5"/>
      <c r="O6" s="5"/>
      <c r="P6" s="5"/>
    </row>
    <row r="7" spans="2:16" ht="45.75" customHeight="1">
      <c r="B7" s="32" t="s">
        <v>32</v>
      </c>
      <c r="C7" s="30" t="s">
        <v>53</v>
      </c>
      <c r="D7" s="29" t="s">
        <v>128</v>
      </c>
      <c r="E7" s="22"/>
      <c r="F7" s="22" t="s">
        <v>85</v>
      </c>
      <c r="G7" s="23">
        <v>7700</v>
      </c>
      <c r="H7" s="24"/>
      <c r="I7" s="40">
        <f aca="true" t="shared" si="0" ref="I7:I26">ROUND(G7*H7,2)</f>
        <v>0</v>
      </c>
      <c r="J7" s="25"/>
      <c r="K7" s="40">
        <f aca="true" t="shared" si="1" ref="K7:K26">ROUND(I7*J7,2)</f>
        <v>0</v>
      </c>
      <c r="L7" s="40">
        <f aca="true" t="shared" si="2" ref="L7:L26">ROUND(M7/G7,2)</f>
        <v>0</v>
      </c>
      <c r="M7" s="40">
        <f aca="true" t="shared" si="3" ref="M7:M26">ROUND(SUM(I7,K7),2)</f>
        <v>0</v>
      </c>
      <c r="N7" s="5"/>
      <c r="O7" s="5"/>
      <c r="P7" s="5"/>
    </row>
    <row r="8" spans="2:16" ht="45.75" customHeight="1">
      <c r="B8" s="32" t="s">
        <v>33</v>
      </c>
      <c r="C8" s="30" t="s">
        <v>54</v>
      </c>
      <c r="D8" s="29" t="s">
        <v>73</v>
      </c>
      <c r="E8" s="22"/>
      <c r="F8" s="22" t="s">
        <v>85</v>
      </c>
      <c r="G8" s="23">
        <v>7800</v>
      </c>
      <c r="H8" s="24"/>
      <c r="I8" s="40">
        <f t="shared" si="0"/>
        <v>0</v>
      </c>
      <c r="J8" s="25"/>
      <c r="K8" s="40">
        <f t="shared" si="1"/>
        <v>0</v>
      </c>
      <c r="L8" s="40">
        <f t="shared" si="2"/>
        <v>0</v>
      </c>
      <c r="M8" s="40">
        <f t="shared" si="3"/>
        <v>0</v>
      </c>
      <c r="N8" s="5"/>
      <c r="O8" s="5"/>
      <c r="P8" s="5"/>
    </row>
    <row r="9" spans="2:16" ht="45.75" customHeight="1">
      <c r="B9" s="32" t="s">
        <v>34</v>
      </c>
      <c r="C9" s="30" t="s">
        <v>55</v>
      </c>
      <c r="D9" s="29" t="s">
        <v>128</v>
      </c>
      <c r="E9" s="22"/>
      <c r="F9" s="22" t="s">
        <v>85</v>
      </c>
      <c r="G9" s="23">
        <v>3400</v>
      </c>
      <c r="H9" s="24"/>
      <c r="I9" s="40">
        <f t="shared" si="0"/>
        <v>0</v>
      </c>
      <c r="J9" s="25"/>
      <c r="K9" s="40">
        <f t="shared" si="1"/>
        <v>0</v>
      </c>
      <c r="L9" s="40">
        <f t="shared" si="2"/>
        <v>0</v>
      </c>
      <c r="M9" s="40">
        <f t="shared" si="3"/>
        <v>0</v>
      </c>
      <c r="N9" s="5"/>
      <c r="O9" s="5"/>
      <c r="P9" s="5"/>
    </row>
    <row r="10" spans="2:16" ht="45.75" customHeight="1">
      <c r="B10" s="32" t="s">
        <v>35</v>
      </c>
      <c r="C10" s="30" t="s">
        <v>56</v>
      </c>
      <c r="D10" s="29" t="s">
        <v>129</v>
      </c>
      <c r="E10" s="22"/>
      <c r="F10" s="22" t="s">
        <v>85</v>
      </c>
      <c r="G10" s="23">
        <v>5400</v>
      </c>
      <c r="H10" s="24"/>
      <c r="I10" s="40">
        <f t="shared" si="0"/>
        <v>0</v>
      </c>
      <c r="J10" s="25"/>
      <c r="K10" s="40">
        <f t="shared" si="1"/>
        <v>0</v>
      </c>
      <c r="L10" s="40">
        <f t="shared" si="2"/>
        <v>0</v>
      </c>
      <c r="M10" s="40">
        <f t="shared" si="3"/>
        <v>0</v>
      </c>
      <c r="N10" s="5"/>
      <c r="O10" s="5"/>
      <c r="P10" s="5"/>
    </row>
    <row r="11" spans="2:16" ht="90.75" customHeight="1">
      <c r="B11" s="32" t="s">
        <v>36</v>
      </c>
      <c r="C11" s="30" t="s">
        <v>57</v>
      </c>
      <c r="D11" s="29" t="s">
        <v>75</v>
      </c>
      <c r="E11" s="22"/>
      <c r="F11" s="22" t="s">
        <v>85</v>
      </c>
      <c r="G11" s="23">
        <v>1100</v>
      </c>
      <c r="H11" s="24"/>
      <c r="I11" s="40">
        <f t="shared" si="0"/>
        <v>0</v>
      </c>
      <c r="J11" s="25"/>
      <c r="K11" s="40">
        <f t="shared" si="1"/>
        <v>0</v>
      </c>
      <c r="L11" s="40">
        <f t="shared" si="2"/>
        <v>0</v>
      </c>
      <c r="M11" s="40">
        <f t="shared" si="3"/>
        <v>0</v>
      </c>
      <c r="N11" s="5"/>
      <c r="O11" s="5"/>
      <c r="P11" s="5"/>
    </row>
    <row r="12" spans="2:16" ht="87.75" customHeight="1">
      <c r="B12" s="32" t="s">
        <v>37</v>
      </c>
      <c r="C12" s="30" t="s">
        <v>58</v>
      </c>
      <c r="D12" s="29" t="s">
        <v>75</v>
      </c>
      <c r="E12" s="22"/>
      <c r="F12" s="22" t="s">
        <v>85</v>
      </c>
      <c r="G12" s="23">
        <v>1200</v>
      </c>
      <c r="H12" s="24"/>
      <c r="I12" s="40">
        <f t="shared" si="0"/>
        <v>0</v>
      </c>
      <c r="J12" s="25"/>
      <c r="K12" s="40">
        <f t="shared" si="1"/>
        <v>0</v>
      </c>
      <c r="L12" s="40">
        <f t="shared" si="2"/>
        <v>0</v>
      </c>
      <c r="M12" s="40">
        <f t="shared" si="3"/>
        <v>0</v>
      </c>
      <c r="N12" s="5"/>
      <c r="O12" s="5"/>
      <c r="P12" s="5"/>
    </row>
    <row r="13" spans="2:16" ht="90.75" customHeight="1">
      <c r="B13" s="32" t="s">
        <v>38</v>
      </c>
      <c r="C13" s="30" t="s">
        <v>59</v>
      </c>
      <c r="D13" s="29" t="s">
        <v>75</v>
      </c>
      <c r="E13" s="22"/>
      <c r="F13" s="22" t="s">
        <v>85</v>
      </c>
      <c r="G13" s="23">
        <v>3760</v>
      </c>
      <c r="H13" s="24"/>
      <c r="I13" s="40">
        <f t="shared" si="0"/>
        <v>0</v>
      </c>
      <c r="J13" s="25"/>
      <c r="K13" s="40">
        <f t="shared" si="1"/>
        <v>0</v>
      </c>
      <c r="L13" s="40">
        <f t="shared" si="2"/>
        <v>0</v>
      </c>
      <c r="M13" s="40">
        <f t="shared" si="3"/>
        <v>0</v>
      </c>
      <c r="N13" s="5"/>
      <c r="O13" s="5"/>
      <c r="P13" s="5"/>
    </row>
    <row r="14" spans="2:16" ht="77.25" customHeight="1">
      <c r="B14" s="32" t="s">
        <v>39</v>
      </c>
      <c r="C14" s="30" t="s">
        <v>60</v>
      </c>
      <c r="D14" s="29" t="s">
        <v>76</v>
      </c>
      <c r="E14" s="22"/>
      <c r="F14" s="22" t="s">
        <v>85</v>
      </c>
      <c r="G14" s="23">
        <v>6000</v>
      </c>
      <c r="H14" s="24"/>
      <c r="I14" s="40">
        <f t="shared" si="0"/>
        <v>0</v>
      </c>
      <c r="J14" s="25"/>
      <c r="K14" s="40">
        <f t="shared" si="1"/>
        <v>0</v>
      </c>
      <c r="L14" s="40">
        <f t="shared" si="2"/>
        <v>0</v>
      </c>
      <c r="M14" s="40">
        <f t="shared" si="3"/>
        <v>0</v>
      </c>
      <c r="N14" s="5"/>
      <c r="O14" s="5"/>
      <c r="P14" s="5"/>
    </row>
    <row r="15" spans="2:16" ht="73.5" customHeight="1">
      <c r="B15" s="32" t="s">
        <v>40</v>
      </c>
      <c r="C15" s="30" t="s">
        <v>61</v>
      </c>
      <c r="D15" s="29" t="s">
        <v>76</v>
      </c>
      <c r="E15" s="22"/>
      <c r="F15" s="22" t="s">
        <v>85</v>
      </c>
      <c r="G15" s="23">
        <v>560</v>
      </c>
      <c r="H15" s="24"/>
      <c r="I15" s="40">
        <f t="shared" si="0"/>
        <v>0</v>
      </c>
      <c r="J15" s="25"/>
      <c r="K15" s="40">
        <f t="shared" si="1"/>
        <v>0</v>
      </c>
      <c r="L15" s="40">
        <f t="shared" si="2"/>
        <v>0</v>
      </c>
      <c r="M15" s="40">
        <f t="shared" si="3"/>
        <v>0</v>
      </c>
      <c r="N15" s="5"/>
      <c r="O15" s="5"/>
      <c r="P15" s="5"/>
    </row>
    <row r="16" spans="2:16" ht="69.75" customHeight="1">
      <c r="B16" s="32" t="s">
        <v>41</v>
      </c>
      <c r="C16" s="30" t="s">
        <v>62</v>
      </c>
      <c r="D16" s="29" t="s">
        <v>77</v>
      </c>
      <c r="E16" s="22"/>
      <c r="F16" s="22" t="s">
        <v>85</v>
      </c>
      <c r="G16" s="23">
        <v>520</v>
      </c>
      <c r="H16" s="24"/>
      <c r="I16" s="40">
        <f t="shared" si="0"/>
        <v>0</v>
      </c>
      <c r="J16" s="25"/>
      <c r="K16" s="40">
        <f t="shared" si="1"/>
        <v>0</v>
      </c>
      <c r="L16" s="40">
        <f t="shared" si="2"/>
        <v>0</v>
      </c>
      <c r="M16" s="40">
        <f t="shared" si="3"/>
        <v>0</v>
      </c>
      <c r="N16" s="5"/>
      <c r="O16" s="5"/>
      <c r="P16" s="5"/>
    </row>
    <row r="17" spans="2:16" ht="69" customHeight="1">
      <c r="B17" s="32" t="s">
        <v>42</v>
      </c>
      <c r="C17" s="30" t="s">
        <v>63</v>
      </c>
      <c r="D17" s="29" t="s">
        <v>77</v>
      </c>
      <c r="E17" s="22"/>
      <c r="F17" s="22" t="s">
        <v>85</v>
      </c>
      <c r="G17" s="23">
        <v>1100</v>
      </c>
      <c r="H17" s="24"/>
      <c r="I17" s="40">
        <f t="shared" si="0"/>
        <v>0</v>
      </c>
      <c r="J17" s="25"/>
      <c r="K17" s="40">
        <f t="shared" si="1"/>
        <v>0</v>
      </c>
      <c r="L17" s="40">
        <f t="shared" si="2"/>
        <v>0</v>
      </c>
      <c r="M17" s="40">
        <f t="shared" si="3"/>
        <v>0</v>
      </c>
      <c r="N17" s="5"/>
      <c r="O17" s="5"/>
      <c r="P17" s="5"/>
    </row>
    <row r="18" spans="2:16" ht="48" customHeight="1">
      <c r="B18" s="32" t="s">
        <v>43</v>
      </c>
      <c r="C18" s="30" t="s">
        <v>64</v>
      </c>
      <c r="D18" s="29" t="s">
        <v>78</v>
      </c>
      <c r="E18" s="22"/>
      <c r="F18" s="22" t="s">
        <v>85</v>
      </c>
      <c r="G18" s="23">
        <v>200</v>
      </c>
      <c r="H18" s="24"/>
      <c r="I18" s="40">
        <f t="shared" si="0"/>
        <v>0</v>
      </c>
      <c r="J18" s="25"/>
      <c r="K18" s="40">
        <f t="shared" si="1"/>
        <v>0</v>
      </c>
      <c r="L18" s="40">
        <f t="shared" si="2"/>
        <v>0</v>
      </c>
      <c r="M18" s="40">
        <f t="shared" si="3"/>
        <v>0</v>
      </c>
      <c r="N18" s="5"/>
      <c r="O18" s="5"/>
      <c r="P18" s="5"/>
    </row>
    <row r="19" spans="2:16" ht="45.75" customHeight="1">
      <c r="B19" s="32" t="s">
        <v>44</v>
      </c>
      <c r="C19" s="30" t="s">
        <v>65</v>
      </c>
      <c r="D19" s="29" t="s">
        <v>79</v>
      </c>
      <c r="E19" s="22"/>
      <c r="F19" s="22" t="s">
        <v>85</v>
      </c>
      <c r="G19" s="23">
        <v>730</v>
      </c>
      <c r="H19" s="24"/>
      <c r="I19" s="40">
        <f t="shared" si="0"/>
        <v>0</v>
      </c>
      <c r="J19" s="25"/>
      <c r="K19" s="40">
        <f t="shared" si="1"/>
        <v>0</v>
      </c>
      <c r="L19" s="40">
        <f t="shared" si="2"/>
        <v>0</v>
      </c>
      <c r="M19" s="40">
        <f t="shared" si="3"/>
        <v>0</v>
      </c>
      <c r="N19" s="5"/>
      <c r="O19" s="5"/>
      <c r="P19" s="5"/>
    </row>
    <row r="20" spans="2:16" ht="48" customHeight="1">
      <c r="B20" s="32" t="s">
        <v>45</v>
      </c>
      <c r="C20" s="30" t="s">
        <v>66</v>
      </c>
      <c r="D20" s="29" t="s">
        <v>128</v>
      </c>
      <c r="E20" s="22"/>
      <c r="F20" s="22" t="s">
        <v>85</v>
      </c>
      <c r="G20" s="23">
        <v>1800</v>
      </c>
      <c r="H20" s="24"/>
      <c r="I20" s="40">
        <f t="shared" si="0"/>
        <v>0</v>
      </c>
      <c r="J20" s="25"/>
      <c r="K20" s="40">
        <f t="shared" si="1"/>
        <v>0</v>
      </c>
      <c r="L20" s="40">
        <f t="shared" si="2"/>
        <v>0</v>
      </c>
      <c r="M20" s="40">
        <f t="shared" si="3"/>
        <v>0</v>
      </c>
      <c r="N20" s="5"/>
      <c r="O20" s="5"/>
      <c r="P20" s="5"/>
    </row>
    <row r="21" spans="2:16" ht="37.5" customHeight="1">
      <c r="B21" s="32" t="s">
        <v>46</v>
      </c>
      <c r="C21" s="30" t="s">
        <v>67</v>
      </c>
      <c r="D21" s="29" t="s">
        <v>80</v>
      </c>
      <c r="E21" s="22"/>
      <c r="F21" s="22" t="s">
        <v>85</v>
      </c>
      <c r="G21" s="23">
        <v>120</v>
      </c>
      <c r="H21" s="24"/>
      <c r="I21" s="40">
        <f t="shared" si="0"/>
        <v>0</v>
      </c>
      <c r="J21" s="25"/>
      <c r="K21" s="40">
        <f t="shared" si="1"/>
        <v>0</v>
      </c>
      <c r="L21" s="40">
        <f t="shared" si="2"/>
        <v>0</v>
      </c>
      <c r="M21" s="40">
        <f t="shared" si="3"/>
        <v>0</v>
      </c>
      <c r="N21" s="5"/>
      <c r="O21" s="5"/>
      <c r="P21" s="5"/>
    </row>
    <row r="22" spans="2:16" ht="45.75" customHeight="1">
      <c r="B22" s="32" t="s">
        <v>47</v>
      </c>
      <c r="C22" s="30" t="s">
        <v>68</v>
      </c>
      <c r="D22" s="29" t="s">
        <v>128</v>
      </c>
      <c r="E22" s="22"/>
      <c r="F22" s="22" t="s">
        <v>85</v>
      </c>
      <c r="G22" s="23">
        <v>1640</v>
      </c>
      <c r="H22" s="24"/>
      <c r="I22" s="40">
        <f t="shared" si="0"/>
        <v>0</v>
      </c>
      <c r="J22" s="25"/>
      <c r="K22" s="40">
        <f t="shared" si="1"/>
        <v>0</v>
      </c>
      <c r="L22" s="40">
        <f t="shared" si="2"/>
        <v>0</v>
      </c>
      <c r="M22" s="40">
        <f t="shared" si="3"/>
        <v>0</v>
      </c>
      <c r="N22" s="5"/>
      <c r="O22" s="5"/>
      <c r="P22" s="5"/>
    </row>
    <row r="23" spans="2:16" ht="45.75" customHeight="1">
      <c r="B23" s="32" t="s">
        <v>48</v>
      </c>
      <c r="C23" s="30" t="s">
        <v>69</v>
      </c>
      <c r="D23" s="29" t="s">
        <v>128</v>
      </c>
      <c r="E23" s="22"/>
      <c r="F23" s="22" t="s">
        <v>85</v>
      </c>
      <c r="G23" s="23">
        <v>2300</v>
      </c>
      <c r="H23" s="24"/>
      <c r="I23" s="40">
        <f t="shared" si="0"/>
        <v>0</v>
      </c>
      <c r="J23" s="25"/>
      <c r="K23" s="40">
        <f t="shared" si="1"/>
        <v>0</v>
      </c>
      <c r="L23" s="40">
        <f t="shared" si="2"/>
        <v>0</v>
      </c>
      <c r="M23" s="40">
        <f t="shared" si="3"/>
        <v>0</v>
      </c>
      <c r="N23" s="5"/>
      <c r="O23" s="5"/>
      <c r="P23" s="5"/>
    </row>
    <row r="24" spans="2:16" ht="45.75" customHeight="1">
      <c r="B24" s="32" t="s">
        <v>49</v>
      </c>
      <c r="C24" s="30" t="s">
        <v>70</v>
      </c>
      <c r="D24" s="29" t="s">
        <v>128</v>
      </c>
      <c r="E24" s="22"/>
      <c r="F24" s="22" t="s">
        <v>85</v>
      </c>
      <c r="G24" s="23">
        <v>720</v>
      </c>
      <c r="H24" s="24"/>
      <c r="I24" s="40">
        <f t="shared" si="0"/>
        <v>0</v>
      </c>
      <c r="J24" s="25"/>
      <c r="K24" s="40">
        <f t="shared" si="1"/>
        <v>0</v>
      </c>
      <c r="L24" s="40">
        <f t="shared" si="2"/>
        <v>0</v>
      </c>
      <c r="M24" s="40">
        <f t="shared" si="3"/>
        <v>0</v>
      </c>
      <c r="N24" s="5"/>
      <c r="O24" s="5"/>
      <c r="P24" s="5"/>
    </row>
    <row r="25" spans="2:16" ht="45.75" customHeight="1">
      <c r="B25" s="32" t="s">
        <v>50</v>
      </c>
      <c r="C25" s="30" t="s">
        <v>71</v>
      </c>
      <c r="D25" s="29" t="s">
        <v>128</v>
      </c>
      <c r="E25" s="22"/>
      <c r="F25" s="22" t="s">
        <v>85</v>
      </c>
      <c r="G25" s="23">
        <v>6900</v>
      </c>
      <c r="H25" s="24"/>
      <c r="I25" s="40">
        <f t="shared" si="0"/>
        <v>0</v>
      </c>
      <c r="J25" s="25"/>
      <c r="K25" s="40">
        <f t="shared" si="1"/>
        <v>0</v>
      </c>
      <c r="L25" s="40">
        <f t="shared" si="2"/>
        <v>0</v>
      </c>
      <c r="M25" s="40">
        <f t="shared" si="3"/>
        <v>0</v>
      </c>
      <c r="N25" s="5"/>
      <c r="O25" s="5"/>
      <c r="P25" s="5"/>
    </row>
    <row r="26" spans="2:16" ht="45.75" customHeight="1" thickBot="1">
      <c r="B26" s="33" t="s">
        <v>51</v>
      </c>
      <c r="C26" s="30" t="s">
        <v>72</v>
      </c>
      <c r="D26" s="29" t="s">
        <v>74</v>
      </c>
      <c r="E26" s="22"/>
      <c r="F26" s="22" t="s">
        <v>85</v>
      </c>
      <c r="G26" s="23">
        <v>5040</v>
      </c>
      <c r="H26" s="24"/>
      <c r="I26" s="40">
        <f t="shared" si="0"/>
        <v>0</v>
      </c>
      <c r="J26" s="25"/>
      <c r="K26" s="40">
        <f t="shared" si="1"/>
        <v>0</v>
      </c>
      <c r="L26" s="40">
        <f t="shared" si="2"/>
        <v>0</v>
      </c>
      <c r="M26" s="40">
        <f t="shared" si="3"/>
        <v>0</v>
      </c>
      <c r="N26" s="5"/>
      <c r="O26" s="5"/>
      <c r="P26" s="5"/>
    </row>
    <row r="27" spans="2:18" ht="19.5" customHeight="1" thickBot="1">
      <c r="B27" s="51"/>
      <c r="C27" s="52"/>
      <c r="D27" s="52"/>
      <c r="E27" s="52"/>
      <c r="F27" s="52"/>
      <c r="G27" s="52"/>
      <c r="H27" s="6" t="s">
        <v>22</v>
      </c>
      <c r="I27" s="6">
        <f>SUM(I6:I26)</f>
        <v>0</v>
      </c>
      <c r="J27" s="7"/>
      <c r="K27" s="8"/>
      <c r="L27" s="9"/>
      <c r="M27" s="13"/>
      <c r="N27" s="5"/>
      <c r="O27" s="5"/>
      <c r="P27" s="5"/>
      <c r="R27" s="10"/>
    </row>
    <row r="28" spans="2:18" ht="24" customHeight="1" thickBot="1">
      <c r="B28" s="53"/>
      <c r="C28" s="53"/>
      <c r="D28" s="53"/>
      <c r="E28" s="53"/>
      <c r="F28" s="53"/>
      <c r="G28" s="53"/>
      <c r="H28" s="11"/>
      <c r="J28" s="12" t="s">
        <v>23</v>
      </c>
      <c r="K28" s="12">
        <f>SUM(K6:K27)</f>
        <v>0</v>
      </c>
      <c r="L28" s="26"/>
      <c r="M28" s="28">
        <f>SUM(M6:M27)</f>
        <v>0</v>
      </c>
      <c r="N28" s="5"/>
      <c r="O28" s="5"/>
      <c r="P28" s="5"/>
      <c r="R28" s="10"/>
    </row>
    <row r="29" spans="2:16" ht="29.25" customHeight="1" hidden="1">
      <c r="B29" s="14"/>
      <c r="C29" s="15"/>
      <c r="D29" s="15"/>
      <c r="E29" s="15"/>
      <c r="F29" s="15"/>
      <c r="G29" s="15"/>
      <c r="H29" s="16"/>
      <c r="I29" s="17"/>
      <c r="J29" s="9"/>
      <c r="K29" s="9"/>
      <c r="L29" s="18" t="s">
        <v>24</v>
      </c>
      <c r="M29" s="27">
        <f>SUM(M6:M28)</f>
        <v>0</v>
      </c>
      <c r="N29" s="5"/>
      <c r="O29" s="5"/>
      <c r="P29" s="5"/>
    </row>
    <row r="30" spans="2:16" s="19" customFormat="1" ht="21.75" customHeight="1">
      <c r="B30" s="54" t="s">
        <v>25</v>
      </c>
      <c r="C30" s="54"/>
      <c r="D30" s="54"/>
      <c r="E30" s="54"/>
      <c r="F30" s="54"/>
      <c r="G30" s="54"/>
      <c r="H30" s="54"/>
      <c r="I30" s="55" t="s">
        <v>26</v>
      </c>
      <c r="J30" s="55"/>
      <c r="K30" s="55"/>
      <c r="L30" s="55"/>
      <c r="M30" s="55"/>
      <c r="N30" s="20"/>
      <c r="O30" s="20"/>
      <c r="P30" s="20"/>
    </row>
    <row r="31" spans="2:16" s="19" customFormat="1" ht="21" customHeight="1">
      <c r="B31" s="54"/>
      <c r="C31" s="54"/>
      <c r="D31" s="54"/>
      <c r="E31" s="54"/>
      <c r="F31" s="54"/>
      <c r="G31" s="54"/>
      <c r="H31" s="54"/>
      <c r="I31" s="55"/>
      <c r="J31" s="55"/>
      <c r="K31" s="55"/>
      <c r="L31" s="55"/>
      <c r="M31" s="55"/>
      <c r="N31" s="20"/>
      <c r="O31" s="20"/>
      <c r="P31" s="20"/>
    </row>
    <row r="32" spans="2:16" s="19" customFormat="1" ht="48" customHeight="1">
      <c r="B32" s="56" t="s">
        <v>27</v>
      </c>
      <c r="C32" s="56"/>
      <c r="D32" s="56"/>
      <c r="E32" s="56"/>
      <c r="F32" s="56"/>
      <c r="G32" s="56"/>
      <c r="H32" s="56"/>
      <c r="I32" s="55"/>
      <c r="J32" s="55"/>
      <c r="K32" s="55"/>
      <c r="L32" s="55"/>
      <c r="M32" s="55"/>
      <c r="N32" s="20"/>
      <c r="O32" s="20"/>
      <c r="P32" s="20"/>
    </row>
    <row r="33" spans="3:16" ht="12.7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3" ht="15.75" customHeight="1" thickBot="1">
      <c r="B34" s="48" t="s">
        <v>86</v>
      </c>
      <c r="C34" s="48"/>
      <c r="D34" s="48"/>
      <c r="E34" s="48"/>
      <c r="F34" s="48"/>
      <c r="G34" s="48"/>
      <c r="H34" s="48"/>
      <c r="I34" s="48"/>
      <c r="J34" s="49" t="s">
        <v>0</v>
      </c>
      <c r="K34" s="49"/>
      <c r="L34" s="49"/>
      <c r="M34" s="49"/>
    </row>
    <row r="35" spans="2:13" ht="15.75" customHeight="1" thickBot="1">
      <c r="B35" s="48"/>
      <c r="C35" s="48"/>
      <c r="D35" s="48"/>
      <c r="E35" s="48"/>
      <c r="F35" s="48"/>
      <c r="G35" s="48"/>
      <c r="H35" s="48"/>
      <c r="I35" s="48"/>
      <c r="J35" s="49"/>
      <c r="K35" s="49"/>
      <c r="L35" s="49"/>
      <c r="M35" s="49"/>
    </row>
    <row r="36" spans="2:13" ht="27.75" customHeight="1" thickBot="1">
      <c r="B36" s="50" t="s">
        <v>28</v>
      </c>
      <c r="C36" s="50"/>
      <c r="D36" s="50"/>
      <c r="E36" s="50"/>
      <c r="F36" s="50"/>
      <c r="G36" s="50"/>
      <c r="H36" s="50"/>
      <c r="I36" s="50"/>
      <c r="J36" s="49"/>
      <c r="K36" s="49"/>
      <c r="L36" s="49"/>
      <c r="M36" s="49"/>
    </row>
    <row r="37" spans="2:13" ht="13.5" thickBot="1">
      <c r="B37" s="31"/>
      <c r="C37" s="21" t="s">
        <v>82</v>
      </c>
      <c r="D37" s="2" t="s">
        <v>83</v>
      </c>
      <c r="E37" s="2" t="s">
        <v>2</v>
      </c>
      <c r="F37" s="2" t="s">
        <v>3</v>
      </c>
      <c r="G37" s="2" t="s">
        <v>4</v>
      </c>
      <c r="H37" s="3" t="s">
        <v>5</v>
      </c>
      <c r="I37" s="4" t="s">
        <v>6</v>
      </c>
      <c r="J37" s="1" t="s">
        <v>7</v>
      </c>
      <c r="K37" s="2" t="s">
        <v>8</v>
      </c>
      <c r="L37" s="3" t="s">
        <v>9</v>
      </c>
      <c r="M37" s="4" t="s">
        <v>10</v>
      </c>
    </row>
    <row r="38" spans="2:16" ht="106.5" customHeight="1" thickBot="1">
      <c r="B38" s="42" t="s">
        <v>11</v>
      </c>
      <c r="C38" s="43" t="s">
        <v>12</v>
      </c>
      <c r="D38" s="43" t="s">
        <v>81</v>
      </c>
      <c r="E38" s="44" t="s">
        <v>84</v>
      </c>
      <c r="F38" s="43" t="s">
        <v>13</v>
      </c>
      <c r="G38" s="43" t="s">
        <v>14</v>
      </c>
      <c r="H38" s="45" t="s">
        <v>15</v>
      </c>
      <c r="I38" s="45" t="s">
        <v>16</v>
      </c>
      <c r="J38" s="45" t="s">
        <v>17</v>
      </c>
      <c r="K38" s="45" t="s">
        <v>18</v>
      </c>
      <c r="L38" s="46" t="s">
        <v>19</v>
      </c>
      <c r="M38" s="47" t="s">
        <v>20</v>
      </c>
      <c r="N38" s="5"/>
      <c r="O38" s="5"/>
      <c r="P38" s="5"/>
    </row>
    <row r="39" spans="2:16" ht="65.25" customHeight="1">
      <c r="B39" s="34" t="s">
        <v>21</v>
      </c>
      <c r="C39" s="35" t="s">
        <v>87</v>
      </c>
      <c r="D39" s="36" t="s">
        <v>94</v>
      </c>
      <c r="E39" s="37"/>
      <c r="F39" s="22" t="s">
        <v>85</v>
      </c>
      <c r="G39" s="38">
        <v>9760</v>
      </c>
      <c r="H39" s="39"/>
      <c r="I39" s="40">
        <f>ROUND(G39*H39,2)</f>
        <v>0</v>
      </c>
      <c r="J39" s="41"/>
      <c r="K39" s="40">
        <f>ROUND(I39*J39,2)</f>
        <v>0</v>
      </c>
      <c r="L39" s="40">
        <f>ROUND(M39/G39,2)</f>
        <v>0</v>
      </c>
      <c r="M39" s="40">
        <f>ROUND(SUM(I39,K39),2)</f>
        <v>0</v>
      </c>
      <c r="N39" s="5"/>
      <c r="O39" s="5"/>
      <c r="P39" s="5"/>
    </row>
    <row r="40" spans="2:16" ht="73.5" customHeight="1">
      <c r="B40" s="32" t="s">
        <v>32</v>
      </c>
      <c r="C40" s="30" t="s">
        <v>88</v>
      </c>
      <c r="D40" s="29" t="s">
        <v>95</v>
      </c>
      <c r="E40" s="22"/>
      <c r="F40" s="22" t="s">
        <v>85</v>
      </c>
      <c r="G40" s="23">
        <v>3640</v>
      </c>
      <c r="H40" s="24"/>
      <c r="I40" s="40">
        <f aca="true" t="shared" si="4" ref="I40:I45">ROUND(G40*H40,2)</f>
        <v>0</v>
      </c>
      <c r="J40" s="25"/>
      <c r="K40" s="40">
        <f aca="true" t="shared" si="5" ref="K40:K45">ROUND(I40*J40,2)</f>
        <v>0</v>
      </c>
      <c r="L40" s="40">
        <f aca="true" t="shared" si="6" ref="L40:L45">ROUND(M40/G40,2)</f>
        <v>0</v>
      </c>
      <c r="M40" s="40">
        <f aca="true" t="shared" si="7" ref="M40:M45">ROUND(SUM(I40,K40),2)</f>
        <v>0</v>
      </c>
      <c r="N40" s="5"/>
      <c r="O40" s="5"/>
      <c r="P40" s="5"/>
    </row>
    <row r="41" spans="2:16" ht="66.75" customHeight="1">
      <c r="B41" s="32" t="s">
        <v>33</v>
      </c>
      <c r="C41" s="30" t="s">
        <v>89</v>
      </c>
      <c r="D41" s="29" t="s">
        <v>96</v>
      </c>
      <c r="E41" s="22"/>
      <c r="F41" s="22" t="s">
        <v>85</v>
      </c>
      <c r="G41" s="23">
        <v>44100</v>
      </c>
      <c r="H41" s="24"/>
      <c r="I41" s="40">
        <f t="shared" si="4"/>
        <v>0</v>
      </c>
      <c r="J41" s="25"/>
      <c r="K41" s="40">
        <f t="shared" si="5"/>
        <v>0</v>
      </c>
      <c r="L41" s="40">
        <f t="shared" si="6"/>
        <v>0</v>
      </c>
      <c r="M41" s="40">
        <f t="shared" si="7"/>
        <v>0</v>
      </c>
      <c r="N41" s="5"/>
      <c r="O41" s="5"/>
      <c r="P41" s="5"/>
    </row>
    <row r="42" spans="2:16" ht="64.5" customHeight="1">
      <c r="B42" s="32" t="s">
        <v>34</v>
      </c>
      <c r="C42" s="30" t="s">
        <v>90</v>
      </c>
      <c r="D42" s="29" t="s">
        <v>97</v>
      </c>
      <c r="E42" s="22"/>
      <c r="F42" s="22" t="s">
        <v>85</v>
      </c>
      <c r="G42" s="23">
        <v>3260</v>
      </c>
      <c r="H42" s="24"/>
      <c r="I42" s="40">
        <f t="shared" si="4"/>
        <v>0</v>
      </c>
      <c r="J42" s="25"/>
      <c r="K42" s="40">
        <f t="shared" si="5"/>
        <v>0</v>
      </c>
      <c r="L42" s="40">
        <f t="shared" si="6"/>
        <v>0</v>
      </c>
      <c r="M42" s="40">
        <f t="shared" si="7"/>
        <v>0</v>
      </c>
      <c r="N42" s="5"/>
      <c r="O42" s="5"/>
      <c r="P42" s="5"/>
    </row>
    <row r="43" spans="2:16" ht="45.75" customHeight="1">
      <c r="B43" s="32" t="s">
        <v>35</v>
      </c>
      <c r="C43" s="30" t="s">
        <v>91</v>
      </c>
      <c r="D43" s="29" t="s">
        <v>80</v>
      </c>
      <c r="E43" s="22"/>
      <c r="F43" s="22" t="s">
        <v>85</v>
      </c>
      <c r="G43" s="23">
        <v>940</v>
      </c>
      <c r="H43" s="24"/>
      <c r="I43" s="40">
        <f t="shared" si="4"/>
        <v>0</v>
      </c>
      <c r="J43" s="25"/>
      <c r="K43" s="40">
        <f t="shared" si="5"/>
        <v>0</v>
      </c>
      <c r="L43" s="40">
        <f t="shared" si="6"/>
        <v>0</v>
      </c>
      <c r="M43" s="40">
        <f t="shared" si="7"/>
        <v>0</v>
      </c>
      <c r="N43" s="5"/>
      <c r="O43" s="5"/>
      <c r="P43" s="5"/>
    </row>
    <row r="44" spans="2:16" ht="69.75" customHeight="1">
      <c r="B44" s="32" t="s">
        <v>36</v>
      </c>
      <c r="C44" s="30" t="s">
        <v>92</v>
      </c>
      <c r="D44" s="29" t="s">
        <v>98</v>
      </c>
      <c r="E44" s="22"/>
      <c r="F44" s="22" t="s">
        <v>85</v>
      </c>
      <c r="G44" s="23">
        <v>90</v>
      </c>
      <c r="H44" s="24"/>
      <c r="I44" s="40">
        <f t="shared" si="4"/>
        <v>0</v>
      </c>
      <c r="J44" s="25"/>
      <c r="K44" s="40">
        <f t="shared" si="5"/>
        <v>0</v>
      </c>
      <c r="L44" s="40">
        <f t="shared" si="6"/>
        <v>0</v>
      </c>
      <c r="M44" s="40">
        <f t="shared" si="7"/>
        <v>0</v>
      </c>
      <c r="N44" s="5"/>
      <c r="O44" s="5"/>
      <c r="P44" s="5"/>
    </row>
    <row r="45" spans="2:16" ht="51.75" customHeight="1">
      <c r="B45" s="32" t="s">
        <v>37</v>
      </c>
      <c r="C45" s="30" t="s">
        <v>93</v>
      </c>
      <c r="D45" s="29" t="s">
        <v>126</v>
      </c>
      <c r="E45" s="22"/>
      <c r="F45" s="22" t="s">
        <v>85</v>
      </c>
      <c r="G45" s="23">
        <v>360</v>
      </c>
      <c r="H45" s="24"/>
      <c r="I45" s="40">
        <f t="shared" si="4"/>
        <v>0</v>
      </c>
      <c r="J45" s="25"/>
      <c r="K45" s="40">
        <f t="shared" si="5"/>
        <v>0</v>
      </c>
      <c r="L45" s="40">
        <f t="shared" si="6"/>
        <v>0</v>
      </c>
      <c r="M45" s="40">
        <f t="shared" si="7"/>
        <v>0</v>
      </c>
      <c r="N45" s="5"/>
      <c r="O45" s="5"/>
      <c r="P45" s="5"/>
    </row>
    <row r="46" spans="2:18" ht="19.5" customHeight="1" thickBot="1">
      <c r="B46" s="51"/>
      <c r="C46" s="52"/>
      <c r="D46" s="52"/>
      <c r="E46" s="52"/>
      <c r="F46" s="52"/>
      <c r="G46" s="52"/>
      <c r="H46" s="6" t="s">
        <v>22</v>
      </c>
      <c r="I46" s="6">
        <f>SUM(I39:I45)</f>
        <v>0</v>
      </c>
      <c r="J46" s="7"/>
      <c r="K46" s="8"/>
      <c r="L46" s="9"/>
      <c r="M46" s="13"/>
      <c r="N46" s="5"/>
      <c r="O46" s="5"/>
      <c r="P46" s="5"/>
      <c r="R46" s="10"/>
    </row>
    <row r="47" spans="2:18" ht="24" customHeight="1" thickBot="1">
      <c r="B47" s="53"/>
      <c r="C47" s="53"/>
      <c r="D47" s="53"/>
      <c r="E47" s="53"/>
      <c r="F47" s="53"/>
      <c r="G47" s="53"/>
      <c r="H47" s="11"/>
      <c r="J47" s="12" t="s">
        <v>23</v>
      </c>
      <c r="K47" s="12">
        <f>SUM(K39:K46)</f>
        <v>0</v>
      </c>
      <c r="L47" s="26"/>
      <c r="M47" s="28">
        <f>SUM(M39:M46)</f>
        <v>0</v>
      </c>
      <c r="N47" s="5"/>
      <c r="O47" s="5"/>
      <c r="P47" s="5"/>
      <c r="R47" s="10"/>
    </row>
    <row r="48" spans="2:16" ht="29.25" customHeight="1" hidden="1">
      <c r="B48" s="14"/>
      <c r="C48" s="15"/>
      <c r="D48" s="15"/>
      <c r="E48" s="15"/>
      <c r="F48" s="15"/>
      <c r="G48" s="15"/>
      <c r="H48" s="16"/>
      <c r="I48" s="17"/>
      <c r="J48" s="9"/>
      <c r="K48" s="9"/>
      <c r="L48" s="18" t="s">
        <v>24</v>
      </c>
      <c r="M48" s="27">
        <f>SUM(M39:M47)</f>
        <v>0</v>
      </c>
      <c r="N48" s="5"/>
      <c r="O48" s="5"/>
      <c r="P48" s="5"/>
    </row>
    <row r="49" spans="2:16" s="19" customFormat="1" ht="21.75" customHeight="1">
      <c r="B49" s="54" t="s">
        <v>25</v>
      </c>
      <c r="C49" s="54"/>
      <c r="D49" s="54"/>
      <c r="E49" s="54"/>
      <c r="F49" s="54"/>
      <c r="G49" s="54"/>
      <c r="H49" s="54"/>
      <c r="I49" s="55" t="s">
        <v>26</v>
      </c>
      <c r="J49" s="55"/>
      <c r="K49" s="55"/>
      <c r="L49" s="55"/>
      <c r="M49" s="55"/>
      <c r="N49" s="20"/>
      <c r="O49" s="20"/>
      <c r="P49" s="20"/>
    </row>
    <row r="50" spans="2:16" s="19" customFormat="1" ht="21" customHeight="1">
      <c r="B50" s="54"/>
      <c r="C50" s="54"/>
      <c r="D50" s="54"/>
      <c r="E50" s="54"/>
      <c r="F50" s="54"/>
      <c r="G50" s="54"/>
      <c r="H50" s="54"/>
      <c r="I50" s="55"/>
      <c r="J50" s="55"/>
      <c r="K50" s="55"/>
      <c r="L50" s="55"/>
      <c r="M50" s="55"/>
      <c r="N50" s="20"/>
      <c r="O50" s="20"/>
      <c r="P50" s="20"/>
    </row>
    <row r="51" spans="2:16" s="19" customFormat="1" ht="48" customHeight="1">
      <c r="B51" s="56" t="s">
        <v>27</v>
      </c>
      <c r="C51" s="56"/>
      <c r="D51" s="56"/>
      <c r="E51" s="56"/>
      <c r="F51" s="56"/>
      <c r="G51" s="56"/>
      <c r="H51" s="56"/>
      <c r="I51" s="55"/>
      <c r="J51" s="55"/>
      <c r="K51" s="55"/>
      <c r="L51" s="55"/>
      <c r="M51" s="55"/>
      <c r="N51" s="20"/>
      <c r="O51" s="20"/>
      <c r="P51" s="20"/>
    </row>
    <row r="53" spans="2:13" ht="15.75" customHeight="1" thickBot="1">
      <c r="B53" s="48" t="s">
        <v>86</v>
      </c>
      <c r="C53" s="48"/>
      <c r="D53" s="48"/>
      <c r="E53" s="48"/>
      <c r="F53" s="48"/>
      <c r="G53" s="48"/>
      <c r="H53" s="48"/>
      <c r="I53" s="48"/>
      <c r="J53" s="49" t="s">
        <v>0</v>
      </c>
      <c r="K53" s="49"/>
      <c r="L53" s="49"/>
      <c r="M53" s="49"/>
    </row>
    <row r="54" spans="2:13" ht="15.75" customHeight="1" thickBot="1">
      <c r="B54" s="48"/>
      <c r="C54" s="48"/>
      <c r="D54" s="48"/>
      <c r="E54" s="48"/>
      <c r="F54" s="48"/>
      <c r="G54" s="48"/>
      <c r="H54" s="48"/>
      <c r="I54" s="48"/>
      <c r="J54" s="49"/>
      <c r="K54" s="49"/>
      <c r="L54" s="49"/>
      <c r="M54" s="49"/>
    </row>
    <row r="55" spans="2:13" ht="27.75" customHeight="1" thickBot="1">
      <c r="B55" s="50" t="s">
        <v>29</v>
      </c>
      <c r="C55" s="50"/>
      <c r="D55" s="50"/>
      <c r="E55" s="50"/>
      <c r="F55" s="50"/>
      <c r="G55" s="50"/>
      <c r="H55" s="50"/>
      <c r="I55" s="50"/>
      <c r="J55" s="49"/>
      <c r="K55" s="49"/>
      <c r="L55" s="49"/>
      <c r="M55" s="49"/>
    </row>
    <row r="56" spans="2:13" ht="13.5" thickBot="1">
      <c r="B56" s="31"/>
      <c r="C56" s="21" t="s">
        <v>82</v>
      </c>
      <c r="D56" s="2" t="s">
        <v>83</v>
      </c>
      <c r="E56" s="2" t="s">
        <v>2</v>
      </c>
      <c r="F56" s="2" t="s">
        <v>3</v>
      </c>
      <c r="G56" s="2" t="s">
        <v>4</v>
      </c>
      <c r="H56" s="3" t="s">
        <v>5</v>
      </c>
      <c r="I56" s="4" t="s">
        <v>6</v>
      </c>
      <c r="J56" s="1" t="s">
        <v>7</v>
      </c>
      <c r="K56" s="2" t="s">
        <v>8</v>
      </c>
      <c r="L56" s="3" t="s">
        <v>9</v>
      </c>
      <c r="M56" s="4" t="s">
        <v>10</v>
      </c>
    </row>
    <row r="57" spans="2:16" ht="106.5" customHeight="1" thickBot="1">
      <c r="B57" s="42" t="s">
        <v>11</v>
      </c>
      <c r="C57" s="43" t="s">
        <v>12</v>
      </c>
      <c r="D57" s="43" t="s">
        <v>81</v>
      </c>
      <c r="E57" s="44" t="s">
        <v>84</v>
      </c>
      <c r="F57" s="43" t="s">
        <v>13</v>
      </c>
      <c r="G57" s="43" t="s">
        <v>14</v>
      </c>
      <c r="H57" s="45" t="s">
        <v>15</v>
      </c>
      <c r="I57" s="45" t="s">
        <v>16</v>
      </c>
      <c r="J57" s="45" t="s">
        <v>17</v>
      </c>
      <c r="K57" s="45" t="s">
        <v>18</v>
      </c>
      <c r="L57" s="46" t="s">
        <v>19</v>
      </c>
      <c r="M57" s="47" t="s">
        <v>20</v>
      </c>
      <c r="N57" s="5"/>
      <c r="O57" s="5"/>
      <c r="P57" s="5"/>
    </row>
    <row r="58" spans="2:16" ht="45" customHeight="1">
      <c r="B58" s="34" t="s">
        <v>21</v>
      </c>
      <c r="C58" s="35" t="s">
        <v>100</v>
      </c>
      <c r="D58" s="36" t="s">
        <v>74</v>
      </c>
      <c r="E58" s="37"/>
      <c r="F58" s="37" t="s">
        <v>85</v>
      </c>
      <c r="G58" s="38">
        <v>600</v>
      </c>
      <c r="H58" s="39"/>
      <c r="I58" s="40">
        <f>ROUND(G58*H58,2)</f>
        <v>0</v>
      </c>
      <c r="J58" s="41"/>
      <c r="K58" s="40">
        <f>ROUND(I58*J58,2)</f>
        <v>0</v>
      </c>
      <c r="L58" s="40">
        <f>ROUND(M58/G58,2)</f>
        <v>0</v>
      </c>
      <c r="M58" s="40">
        <f>ROUND(SUM(I58,K58),2)</f>
        <v>0</v>
      </c>
      <c r="N58" s="5"/>
      <c r="O58" s="5"/>
      <c r="P58" s="5"/>
    </row>
    <row r="59" spans="2:16" ht="49.5" customHeight="1">
      <c r="B59" s="32" t="s">
        <v>32</v>
      </c>
      <c r="C59" s="30" t="s">
        <v>101</v>
      </c>
      <c r="D59" s="29" t="s">
        <v>74</v>
      </c>
      <c r="E59" s="22"/>
      <c r="F59" s="22" t="s">
        <v>85</v>
      </c>
      <c r="G59" s="23">
        <v>37000</v>
      </c>
      <c r="H59" s="24"/>
      <c r="I59" s="40">
        <f aca="true" t="shared" si="8" ref="I59:I71">ROUND(G59*H59,2)</f>
        <v>0</v>
      </c>
      <c r="J59" s="25"/>
      <c r="K59" s="40">
        <f aca="true" t="shared" si="9" ref="K59:K71">ROUND(I59*J59,2)</f>
        <v>0</v>
      </c>
      <c r="L59" s="40">
        <f aca="true" t="shared" si="10" ref="L59:L71">ROUND(M59/G59,2)</f>
        <v>0</v>
      </c>
      <c r="M59" s="40">
        <f aca="true" t="shared" si="11" ref="M59:M71">ROUND(SUM(I59,K59),2)</f>
        <v>0</v>
      </c>
      <c r="N59" s="5"/>
      <c r="O59" s="5"/>
      <c r="P59" s="5"/>
    </row>
    <row r="60" spans="2:16" ht="55.5" customHeight="1">
      <c r="B60" s="32" t="s">
        <v>33</v>
      </c>
      <c r="C60" s="30" t="s">
        <v>102</v>
      </c>
      <c r="D60" s="29" t="s">
        <v>74</v>
      </c>
      <c r="E60" s="22"/>
      <c r="F60" s="22" t="s">
        <v>85</v>
      </c>
      <c r="G60" s="23">
        <v>240600</v>
      </c>
      <c r="H60" s="24"/>
      <c r="I60" s="40">
        <f t="shared" si="8"/>
        <v>0</v>
      </c>
      <c r="J60" s="25"/>
      <c r="K60" s="40">
        <f t="shared" si="9"/>
        <v>0</v>
      </c>
      <c r="L60" s="40">
        <f t="shared" si="10"/>
        <v>0</v>
      </c>
      <c r="M60" s="40">
        <f t="shared" si="11"/>
        <v>0</v>
      </c>
      <c r="N60" s="5"/>
      <c r="O60" s="5"/>
      <c r="P60" s="5"/>
    </row>
    <row r="61" spans="2:16" ht="58.5" customHeight="1">
      <c r="B61" s="32" t="s">
        <v>34</v>
      </c>
      <c r="C61" s="30" t="s">
        <v>103</v>
      </c>
      <c r="D61" s="29" t="s">
        <v>74</v>
      </c>
      <c r="E61" s="22"/>
      <c r="F61" s="22" t="s">
        <v>85</v>
      </c>
      <c r="G61" s="23">
        <v>65520</v>
      </c>
      <c r="H61" s="24"/>
      <c r="I61" s="40">
        <f t="shared" si="8"/>
        <v>0</v>
      </c>
      <c r="J61" s="25"/>
      <c r="K61" s="40">
        <f t="shared" si="9"/>
        <v>0</v>
      </c>
      <c r="L61" s="40">
        <f t="shared" si="10"/>
        <v>0</v>
      </c>
      <c r="M61" s="40">
        <f t="shared" si="11"/>
        <v>0</v>
      </c>
      <c r="N61" s="5"/>
      <c r="O61" s="5"/>
      <c r="P61" s="5"/>
    </row>
    <row r="62" spans="2:16" ht="54.75" customHeight="1">
      <c r="B62" s="32" t="s">
        <v>35</v>
      </c>
      <c r="C62" s="30" t="s">
        <v>104</v>
      </c>
      <c r="D62" s="29" t="s">
        <v>74</v>
      </c>
      <c r="E62" s="22"/>
      <c r="F62" s="22" t="s">
        <v>85</v>
      </c>
      <c r="G62" s="23">
        <v>63400</v>
      </c>
      <c r="H62" s="24"/>
      <c r="I62" s="40">
        <f t="shared" si="8"/>
        <v>0</v>
      </c>
      <c r="J62" s="25"/>
      <c r="K62" s="40">
        <f t="shared" si="9"/>
        <v>0</v>
      </c>
      <c r="L62" s="40">
        <f t="shared" si="10"/>
        <v>0</v>
      </c>
      <c r="M62" s="40">
        <f t="shared" si="11"/>
        <v>0</v>
      </c>
      <c r="N62" s="5"/>
      <c r="O62" s="5"/>
      <c r="P62" s="5"/>
    </row>
    <row r="63" spans="2:16" ht="48" customHeight="1">
      <c r="B63" s="32" t="s">
        <v>36</v>
      </c>
      <c r="C63" s="30" t="s">
        <v>105</v>
      </c>
      <c r="D63" s="29" t="s">
        <v>74</v>
      </c>
      <c r="E63" s="22"/>
      <c r="F63" s="22" t="s">
        <v>85</v>
      </c>
      <c r="G63" s="23">
        <v>20610</v>
      </c>
      <c r="H63" s="24"/>
      <c r="I63" s="40">
        <f t="shared" si="8"/>
        <v>0</v>
      </c>
      <c r="J63" s="25"/>
      <c r="K63" s="40">
        <f t="shared" si="9"/>
        <v>0</v>
      </c>
      <c r="L63" s="40">
        <f t="shared" si="10"/>
        <v>0</v>
      </c>
      <c r="M63" s="40">
        <f t="shared" si="11"/>
        <v>0</v>
      </c>
      <c r="N63" s="5"/>
      <c r="O63" s="5"/>
      <c r="P63" s="5"/>
    </row>
    <row r="64" spans="2:16" ht="48" customHeight="1">
      <c r="B64" s="32" t="s">
        <v>37</v>
      </c>
      <c r="C64" s="30" t="s">
        <v>106</v>
      </c>
      <c r="D64" s="29" t="s">
        <v>74</v>
      </c>
      <c r="E64" s="22"/>
      <c r="F64" s="22" t="s">
        <v>85</v>
      </c>
      <c r="G64" s="23">
        <v>5900</v>
      </c>
      <c r="H64" s="24"/>
      <c r="I64" s="40">
        <f t="shared" si="8"/>
        <v>0</v>
      </c>
      <c r="J64" s="25"/>
      <c r="K64" s="40">
        <f t="shared" si="9"/>
        <v>0</v>
      </c>
      <c r="L64" s="40">
        <f t="shared" si="10"/>
        <v>0</v>
      </c>
      <c r="M64" s="40">
        <f t="shared" si="11"/>
        <v>0</v>
      </c>
      <c r="N64" s="5"/>
      <c r="O64" s="5"/>
      <c r="P64" s="5"/>
    </row>
    <row r="65" spans="2:16" ht="51" customHeight="1">
      <c r="B65" s="32" t="s">
        <v>38</v>
      </c>
      <c r="C65" s="30" t="s">
        <v>107</v>
      </c>
      <c r="D65" s="29" t="s">
        <v>74</v>
      </c>
      <c r="E65" s="22"/>
      <c r="F65" s="22" t="s">
        <v>85</v>
      </c>
      <c r="G65" s="23">
        <v>4500</v>
      </c>
      <c r="H65" s="24"/>
      <c r="I65" s="40">
        <f t="shared" si="8"/>
        <v>0</v>
      </c>
      <c r="J65" s="25"/>
      <c r="K65" s="40">
        <f t="shared" si="9"/>
        <v>0</v>
      </c>
      <c r="L65" s="40">
        <f t="shared" si="10"/>
        <v>0</v>
      </c>
      <c r="M65" s="40">
        <f t="shared" si="11"/>
        <v>0</v>
      </c>
      <c r="N65" s="5"/>
      <c r="O65" s="5"/>
      <c r="P65" s="5"/>
    </row>
    <row r="66" spans="2:16" ht="41.25" customHeight="1">
      <c r="B66" s="32" t="s">
        <v>39</v>
      </c>
      <c r="C66" s="30" t="s">
        <v>108</v>
      </c>
      <c r="D66" s="29" t="s">
        <v>74</v>
      </c>
      <c r="E66" s="22"/>
      <c r="F66" s="22" t="s">
        <v>85</v>
      </c>
      <c r="G66" s="23">
        <v>2960</v>
      </c>
      <c r="H66" s="24"/>
      <c r="I66" s="40">
        <f t="shared" si="8"/>
        <v>0</v>
      </c>
      <c r="J66" s="25"/>
      <c r="K66" s="40">
        <f t="shared" si="9"/>
        <v>0</v>
      </c>
      <c r="L66" s="40">
        <f t="shared" si="10"/>
        <v>0</v>
      </c>
      <c r="M66" s="40">
        <f t="shared" si="11"/>
        <v>0</v>
      </c>
      <c r="N66" s="5"/>
      <c r="O66" s="5"/>
      <c r="P66" s="5"/>
    </row>
    <row r="67" spans="2:16" ht="43.5" customHeight="1">
      <c r="B67" s="32" t="s">
        <v>40</v>
      </c>
      <c r="C67" s="30" t="s">
        <v>109</v>
      </c>
      <c r="D67" s="29" t="s">
        <v>74</v>
      </c>
      <c r="E67" s="22"/>
      <c r="F67" s="22" t="s">
        <v>85</v>
      </c>
      <c r="G67" s="23">
        <v>10200</v>
      </c>
      <c r="H67" s="24"/>
      <c r="I67" s="40">
        <f t="shared" si="8"/>
        <v>0</v>
      </c>
      <c r="J67" s="25"/>
      <c r="K67" s="40">
        <f t="shared" si="9"/>
        <v>0</v>
      </c>
      <c r="L67" s="40">
        <f t="shared" si="10"/>
        <v>0</v>
      </c>
      <c r="M67" s="40">
        <f t="shared" si="11"/>
        <v>0</v>
      </c>
      <c r="N67" s="5"/>
      <c r="O67" s="5"/>
      <c r="P67" s="5"/>
    </row>
    <row r="68" spans="2:16" ht="51.75" customHeight="1">
      <c r="B68" s="32" t="s">
        <v>41</v>
      </c>
      <c r="C68" s="30" t="s">
        <v>110</v>
      </c>
      <c r="D68" s="29" t="s">
        <v>74</v>
      </c>
      <c r="E68" s="22"/>
      <c r="F68" s="22" t="s">
        <v>85</v>
      </c>
      <c r="G68" s="23">
        <v>12000</v>
      </c>
      <c r="H68" s="24"/>
      <c r="I68" s="40">
        <f t="shared" si="8"/>
        <v>0</v>
      </c>
      <c r="J68" s="25"/>
      <c r="K68" s="40">
        <f t="shared" si="9"/>
        <v>0</v>
      </c>
      <c r="L68" s="40">
        <f t="shared" si="10"/>
        <v>0</v>
      </c>
      <c r="M68" s="40">
        <f t="shared" si="11"/>
        <v>0</v>
      </c>
      <c r="N68" s="5"/>
      <c r="O68" s="5"/>
      <c r="P68" s="5"/>
    </row>
    <row r="69" spans="2:16" ht="54" customHeight="1">
      <c r="B69" s="32" t="s">
        <v>42</v>
      </c>
      <c r="C69" s="30" t="s">
        <v>111</v>
      </c>
      <c r="D69" s="29" t="s">
        <v>74</v>
      </c>
      <c r="E69" s="22"/>
      <c r="F69" s="22" t="s">
        <v>99</v>
      </c>
      <c r="G69" s="23">
        <v>1240</v>
      </c>
      <c r="H69" s="24"/>
      <c r="I69" s="40">
        <f t="shared" si="8"/>
        <v>0</v>
      </c>
      <c r="J69" s="25"/>
      <c r="K69" s="40">
        <f t="shared" si="9"/>
        <v>0</v>
      </c>
      <c r="L69" s="40">
        <f t="shared" si="10"/>
        <v>0</v>
      </c>
      <c r="M69" s="40">
        <f t="shared" si="11"/>
        <v>0</v>
      </c>
      <c r="N69" s="5"/>
      <c r="O69" s="5"/>
      <c r="P69" s="5"/>
    </row>
    <row r="70" spans="2:16" ht="51" customHeight="1">
      <c r="B70" s="32" t="s">
        <v>43</v>
      </c>
      <c r="C70" s="30" t="s">
        <v>112</v>
      </c>
      <c r="D70" s="29" t="s">
        <v>74</v>
      </c>
      <c r="E70" s="22"/>
      <c r="F70" s="22" t="s">
        <v>85</v>
      </c>
      <c r="G70" s="23">
        <v>5010</v>
      </c>
      <c r="H70" s="24"/>
      <c r="I70" s="40">
        <f t="shared" si="8"/>
        <v>0</v>
      </c>
      <c r="J70" s="25"/>
      <c r="K70" s="40">
        <f t="shared" si="9"/>
        <v>0</v>
      </c>
      <c r="L70" s="40">
        <f t="shared" si="10"/>
        <v>0</v>
      </c>
      <c r="M70" s="40">
        <f t="shared" si="11"/>
        <v>0</v>
      </c>
      <c r="N70" s="5"/>
      <c r="O70" s="5"/>
      <c r="P70" s="5"/>
    </row>
    <row r="71" spans="2:16" ht="50.25" customHeight="1">
      <c r="B71" s="32" t="s">
        <v>44</v>
      </c>
      <c r="C71" s="30" t="s">
        <v>113</v>
      </c>
      <c r="D71" s="29" t="s">
        <v>114</v>
      </c>
      <c r="E71" s="22"/>
      <c r="F71" s="22" t="s">
        <v>85</v>
      </c>
      <c r="G71" s="23">
        <v>13250</v>
      </c>
      <c r="H71" s="24"/>
      <c r="I71" s="40">
        <f t="shared" si="8"/>
        <v>0</v>
      </c>
      <c r="J71" s="25"/>
      <c r="K71" s="40">
        <f t="shared" si="9"/>
        <v>0</v>
      </c>
      <c r="L71" s="40">
        <f t="shared" si="10"/>
        <v>0</v>
      </c>
      <c r="M71" s="40">
        <f t="shared" si="11"/>
        <v>0</v>
      </c>
      <c r="N71" s="5"/>
      <c r="O71" s="5"/>
      <c r="P71" s="5"/>
    </row>
    <row r="72" spans="2:18" ht="19.5" customHeight="1" thickBot="1">
      <c r="B72" s="51"/>
      <c r="C72" s="52"/>
      <c r="D72" s="52"/>
      <c r="E72" s="52"/>
      <c r="F72" s="52"/>
      <c r="G72" s="52"/>
      <c r="H72" s="6" t="s">
        <v>22</v>
      </c>
      <c r="I72" s="6">
        <f>SUM(I58:I71)</f>
        <v>0</v>
      </c>
      <c r="J72" s="7"/>
      <c r="K72" s="8"/>
      <c r="L72" s="9"/>
      <c r="M72" s="13"/>
      <c r="N72" s="5"/>
      <c r="O72" s="5"/>
      <c r="P72" s="5"/>
      <c r="R72" s="10"/>
    </row>
    <row r="73" spans="2:18" ht="24" customHeight="1" thickBot="1">
      <c r="B73" s="53"/>
      <c r="C73" s="53"/>
      <c r="D73" s="53"/>
      <c r="E73" s="53"/>
      <c r="F73" s="53"/>
      <c r="G73" s="53"/>
      <c r="H73" s="11"/>
      <c r="J73" s="12" t="s">
        <v>23</v>
      </c>
      <c r="K73" s="12">
        <f>SUM(K58:K72)</f>
        <v>0</v>
      </c>
      <c r="L73" s="26"/>
      <c r="M73" s="28">
        <f>SUM(M58:M72)</f>
        <v>0</v>
      </c>
      <c r="N73" s="5"/>
      <c r="O73" s="5"/>
      <c r="P73" s="5"/>
      <c r="R73" s="10"/>
    </row>
    <row r="74" spans="2:16" ht="29.25" customHeight="1" hidden="1">
      <c r="B74" s="14"/>
      <c r="C74" s="15"/>
      <c r="D74" s="15"/>
      <c r="E74" s="15"/>
      <c r="F74" s="15"/>
      <c r="G74" s="15"/>
      <c r="H74" s="16"/>
      <c r="I74" s="17"/>
      <c r="J74" s="9"/>
      <c r="K74" s="9"/>
      <c r="L74" s="18" t="s">
        <v>24</v>
      </c>
      <c r="M74" s="27">
        <f>SUM(M58:M73)</f>
        <v>0</v>
      </c>
      <c r="N74" s="5"/>
      <c r="O74" s="5"/>
      <c r="P74" s="5"/>
    </row>
    <row r="75" spans="2:16" s="19" customFormat="1" ht="21.75" customHeight="1">
      <c r="B75" s="54" t="s">
        <v>25</v>
      </c>
      <c r="C75" s="54"/>
      <c r="D75" s="54"/>
      <c r="E75" s="54"/>
      <c r="F75" s="54"/>
      <c r="G75" s="54"/>
      <c r="H75" s="54"/>
      <c r="I75" s="55" t="s">
        <v>26</v>
      </c>
      <c r="J75" s="55"/>
      <c r="K75" s="55"/>
      <c r="L75" s="55"/>
      <c r="M75" s="55"/>
      <c r="N75" s="20"/>
      <c r="O75" s="20"/>
      <c r="P75" s="20"/>
    </row>
    <row r="76" spans="2:16" s="19" customFormat="1" ht="21" customHeight="1">
      <c r="B76" s="54"/>
      <c r="C76" s="54"/>
      <c r="D76" s="54"/>
      <c r="E76" s="54"/>
      <c r="F76" s="54"/>
      <c r="G76" s="54"/>
      <c r="H76" s="54"/>
      <c r="I76" s="55"/>
      <c r="J76" s="55"/>
      <c r="K76" s="55"/>
      <c r="L76" s="55"/>
      <c r="M76" s="55"/>
      <c r="N76" s="20"/>
      <c r="O76" s="20"/>
      <c r="P76" s="20"/>
    </row>
    <row r="77" spans="2:16" s="19" customFormat="1" ht="48" customHeight="1">
      <c r="B77" s="56" t="s">
        <v>27</v>
      </c>
      <c r="C77" s="56"/>
      <c r="D77" s="56"/>
      <c r="E77" s="56"/>
      <c r="F77" s="56"/>
      <c r="G77" s="56"/>
      <c r="H77" s="56"/>
      <c r="I77" s="55"/>
      <c r="J77" s="55"/>
      <c r="K77" s="55"/>
      <c r="L77" s="55"/>
      <c r="M77" s="55"/>
      <c r="N77" s="20"/>
      <c r="O77" s="20"/>
      <c r="P77" s="20"/>
    </row>
    <row r="79" spans="2:13" ht="15.75" customHeight="1" thickBot="1">
      <c r="B79" s="48" t="s">
        <v>86</v>
      </c>
      <c r="C79" s="48"/>
      <c r="D79" s="48"/>
      <c r="E79" s="48"/>
      <c r="F79" s="48"/>
      <c r="G79" s="48"/>
      <c r="H79" s="48"/>
      <c r="I79" s="48"/>
      <c r="J79" s="49" t="s">
        <v>0</v>
      </c>
      <c r="K79" s="49"/>
      <c r="L79" s="49"/>
      <c r="M79" s="49"/>
    </row>
    <row r="80" spans="2:13" ht="15.75" customHeight="1" thickBot="1">
      <c r="B80" s="48"/>
      <c r="C80" s="48"/>
      <c r="D80" s="48"/>
      <c r="E80" s="48"/>
      <c r="F80" s="48"/>
      <c r="G80" s="48"/>
      <c r="H80" s="48"/>
      <c r="I80" s="48"/>
      <c r="J80" s="49"/>
      <c r="K80" s="49"/>
      <c r="L80" s="49"/>
      <c r="M80" s="49"/>
    </row>
    <row r="81" spans="2:13" ht="27.75" customHeight="1" thickBot="1">
      <c r="B81" s="50" t="s">
        <v>30</v>
      </c>
      <c r="C81" s="50"/>
      <c r="D81" s="50"/>
      <c r="E81" s="50"/>
      <c r="F81" s="50"/>
      <c r="G81" s="50"/>
      <c r="H81" s="50"/>
      <c r="I81" s="50"/>
      <c r="J81" s="49"/>
      <c r="K81" s="49"/>
      <c r="L81" s="49"/>
      <c r="M81" s="49"/>
    </row>
    <row r="82" spans="2:13" ht="13.5" thickBot="1">
      <c r="B82" s="31"/>
      <c r="C82" s="21" t="s">
        <v>82</v>
      </c>
      <c r="D82" s="2" t="s">
        <v>83</v>
      </c>
      <c r="E82" s="2" t="s">
        <v>2</v>
      </c>
      <c r="F82" s="2" t="s">
        <v>3</v>
      </c>
      <c r="G82" s="2" t="s">
        <v>4</v>
      </c>
      <c r="H82" s="3" t="s">
        <v>5</v>
      </c>
      <c r="I82" s="4" t="s">
        <v>6</v>
      </c>
      <c r="J82" s="1" t="s">
        <v>7</v>
      </c>
      <c r="K82" s="2" t="s">
        <v>8</v>
      </c>
      <c r="L82" s="3" t="s">
        <v>9</v>
      </c>
      <c r="M82" s="4" t="s">
        <v>10</v>
      </c>
    </row>
    <row r="83" spans="2:16" ht="106.5" customHeight="1" thickBot="1">
      <c r="B83" s="42" t="s">
        <v>11</v>
      </c>
      <c r="C83" s="43" t="s">
        <v>12</v>
      </c>
      <c r="D83" s="43" t="s">
        <v>81</v>
      </c>
      <c r="E83" s="44" t="s">
        <v>84</v>
      </c>
      <c r="F83" s="43" t="s">
        <v>13</v>
      </c>
      <c r="G83" s="43" t="s">
        <v>14</v>
      </c>
      <c r="H83" s="45" t="s">
        <v>15</v>
      </c>
      <c r="I83" s="45" t="s">
        <v>16</v>
      </c>
      <c r="J83" s="45" t="s">
        <v>17</v>
      </c>
      <c r="K83" s="45" t="s">
        <v>18</v>
      </c>
      <c r="L83" s="46" t="s">
        <v>19</v>
      </c>
      <c r="M83" s="47" t="s">
        <v>20</v>
      </c>
      <c r="N83" s="5"/>
      <c r="O83" s="5"/>
      <c r="P83" s="5"/>
    </row>
    <row r="84" spans="2:16" ht="45.75" customHeight="1">
      <c r="B84" s="34" t="s">
        <v>21</v>
      </c>
      <c r="C84" s="35" t="s">
        <v>115</v>
      </c>
      <c r="D84" s="29" t="s">
        <v>74</v>
      </c>
      <c r="E84" s="37"/>
      <c r="F84" s="37" t="s">
        <v>85</v>
      </c>
      <c r="G84" s="38">
        <v>69500</v>
      </c>
      <c r="H84" s="39"/>
      <c r="I84" s="40">
        <f>ROUND(G84*H84,2)</f>
        <v>0</v>
      </c>
      <c r="J84" s="41"/>
      <c r="K84" s="40">
        <f>ROUND(I84*J84,2)</f>
        <v>0</v>
      </c>
      <c r="L84" s="40">
        <f>ROUND(M84/G84,2)</f>
        <v>0</v>
      </c>
      <c r="M84" s="40">
        <f>ROUND(SUM(I84,K84),2)</f>
        <v>0</v>
      </c>
      <c r="N84" s="5"/>
      <c r="O84" s="5"/>
      <c r="P84" s="5"/>
    </row>
    <row r="85" spans="2:16" ht="45.75" customHeight="1">
      <c r="B85" s="32" t="s">
        <v>32</v>
      </c>
      <c r="C85" s="30" t="s">
        <v>116</v>
      </c>
      <c r="D85" s="29" t="s">
        <v>74</v>
      </c>
      <c r="E85" s="22"/>
      <c r="F85" s="22" t="s">
        <v>85</v>
      </c>
      <c r="G85" s="23">
        <v>28200</v>
      </c>
      <c r="H85" s="24"/>
      <c r="I85" s="40">
        <f>ROUND(G85*H85,2)</f>
        <v>0</v>
      </c>
      <c r="J85" s="25"/>
      <c r="K85" s="40">
        <f>ROUND(I85*J85,2)</f>
        <v>0</v>
      </c>
      <c r="L85" s="40">
        <f>ROUND(M85/G85,2)</f>
        <v>0</v>
      </c>
      <c r="M85" s="40">
        <f>ROUND(SUM(I85,K85),2)</f>
        <v>0</v>
      </c>
      <c r="N85" s="5"/>
      <c r="O85" s="5"/>
      <c r="P85" s="5"/>
    </row>
    <row r="86" spans="2:18" ht="19.5" customHeight="1" thickBot="1">
      <c r="B86" s="51"/>
      <c r="C86" s="52"/>
      <c r="D86" s="52"/>
      <c r="E86" s="52"/>
      <c r="F86" s="52"/>
      <c r="G86" s="52"/>
      <c r="H86" s="6" t="s">
        <v>22</v>
      </c>
      <c r="I86" s="6">
        <f>SUM(I84:I85)</f>
        <v>0</v>
      </c>
      <c r="J86" s="7"/>
      <c r="K86" s="8"/>
      <c r="L86" s="9"/>
      <c r="M86" s="13"/>
      <c r="N86" s="5"/>
      <c r="O86" s="5"/>
      <c r="P86" s="5"/>
      <c r="R86" s="10"/>
    </row>
    <row r="87" spans="2:18" ht="24" customHeight="1" thickBot="1">
      <c r="B87" s="53"/>
      <c r="C87" s="53"/>
      <c r="D87" s="53"/>
      <c r="E87" s="53"/>
      <c r="F87" s="53"/>
      <c r="G87" s="53"/>
      <c r="H87" s="11"/>
      <c r="J87" s="12" t="s">
        <v>23</v>
      </c>
      <c r="K87" s="12">
        <f>SUM(K84:K86)</f>
        <v>0</v>
      </c>
      <c r="L87" s="26"/>
      <c r="M87" s="28">
        <f>SUM(M84:M86)</f>
        <v>0</v>
      </c>
      <c r="N87" s="5"/>
      <c r="O87" s="5"/>
      <c r="P87" s="5"/>
      <c r="R87" s="10"/>
    </row>
    <row r="88" spans="2:16" ht="29.25" customHeight="1" hidden="1">
      <c r="B88" s="14"/>
      <c r="C88" s="15"/>
      <c r="D88" s="15"/>
      <c r="E88" s="15"/>
      <c r="F88" s="15"/>
      <c r="G88" s="15"/>
      <c r="H88" s="16"/>
      <c r="I88" s="17"/>
      <c r="J88" s="9"/>
      <c r="K88" s="9"/>
      <c r="L88" s="18" t="s">
        <v>24</v>
      </c>
      <c r="M88" s="27">
        <f>SUM(M84:M87)</f>
        <v>0</v>
      </c>
      <c r="N88" s="5"/>
      <c r="O88" s="5"/>
      <c r="P88" s="5"/>
    </row>
    <row r="89" spans="2:16" s="19" customFormat="1" ht="21.75" customHeight="1">
      <c r="B89" s="54" t="s">
        <v>25</v>
      </c>
      <c r="C89" s="54"/>
      <c r="D89" s="54"/>
      <c r="E89" s="54"/>
      <c r="F89" s="54"/>
      <c r="G89" s="54"/>
      <c r="H89" s="54"/>
      <c r="I89" s="55" t="s">
        <v>26</v>
      </c>
      <c r="J89" s="55"/>
      <c r="K89" s="55"/>
      <c r="L89" s="55"/>
      <c r="M89" s="55"/>
      <c r="N89" s="20"/>
      <c r="O89" s="20"/>
      <c r="P89" s="20"/>
    </row>
    <row r="90" spans="2:16" s="19" customFormat="1" ht="21" customHeight="1">
      <c r="B90" s="54"/>
      <c r="C90" s="54"/>
      <c r="D90" s="54"/>
      <c r="E90" s="54"/>
      <c r="F90" s="54"/>
      <c r="G90" s="54"/>
      <c r="H90" s="54"/>
      <c r="I90" s="55"/>
      <c r="J90" s="55"/>
      <c r="K90" s="55"/>
      <c r="L90" s="55"/>
      <c r="M90" s="55"/>
      <c r="N90" s="20"/>
      <c r="O90" s="20"/>
      <c r="P90" s="20"/>
    </row>
    <row r="91" spans="2:16" s="19" customFormat="1" ht="48" customHeight="1">
      <c r="B91" s="56" t="s">
        <v>27</v>
      </c>
      <c r="C91" s="56"/>
      <c r="D91" s="56"/>
      <c r="E91" s="56"/>
      <c r="F91" s="56"/>
      <c r="G91" s="56"/>
      <c r="H91" s="56"/>
      <c r="I91" s="55"/>
      <c r="J91" s="55"/>
      <c r="K91" s="55"/>
      <c r="L91" s="55"/>
      <c r="M91" s="55"/>
      <c r="N91" s="20"/>
      <c r="O91" s="20"/>
      <c r="P91" s="20"/>
    </row>
    <row r="94" spans="2:13" ht="15.75" customHeight="1" thickBot="1">
      <c r="B94" s="48" t="s">
        <v>86</v>
      </c>
      <c r="C94" s="48"/>
      <c r="D94" s="48"/>
      <c r="E94" s="48"/>
      <c r="F94" s="48"/>
      <c r="G94" s="48"/>
      <c r="H94" s="48"/>
      <c r="I94" s="48"/>
      <c r="J94" s="49" t="s">
        <v>0</v>
      </c>
      <c r="K94" s="49"/>
      <c r="L94" s="49"/>
      <c r="M94" s="49"/>
    </row>
    <row r="95" spans="2:13" ht="15.75" customHeight="1" thickBot="1">
      <c r="B95" s="48"/>
      <c r="C95" s="48"/>
      <c r="D95" s="48"/>
      <c r="E95" s="48"/>
      <c r="F95" s="48"/>
      <c r="G95" s="48"/>
      <c r="H95" s="48"/>
      <c r="I95" s="48"/>
      <c r="J95" s="49"/>
      <c r="K95" s="49"/>
      <c r="L95" s="49"/>
      <c r="M95" s="49"/>
    </row>
    <row r="96" spans="2:13" ht="27.75" customHeight="1" thickBot="1">
      <c r="B96" s="50" t="s">
        <v>31</v>
      </c>
      <c r="C96" s="50"/>
      <c r="D96" s="50"/>
      <c r="E96" s="50"/>
      <c r="F96" s="50"/>
      <c r="G96" s="50"/>
      <c r="H96" s="50"/>
      <c r="I96" s="50"/>
      <c r="J96" s="49"/>
      <c r="K96" s="49"/>
      <c r="L96" s="49"/>
      <c r="M96" s="49"/>
    </row>
    <row r="97" spans="2:13" ht="13.5" thickBot="1">
      <c r="B97" s="31"/>
      <c r="C97" s="21" t="s">
        <v>82</v>
      </c>
      <c r="D97" s="2" t="s">
        <v>83</v>
      </c>
      <c r="E97" s="2" t="s">
        <v>2</v>
      </c>
      <c r="F97" s="2" t="s">
        <v>3</v>
      </c>
      <c r="G97" s="2" t="s">
        <v>4</v>
      </c>
      <c r="H97" s="3" t="s">
        <v>5</v>
      </c>
      <c r="I97" s="4" t="s">
        <v>6</v>
      </c>
      <c r="J97" s="1" t="s">
        <v>7</v>
      </c>
      <c r="K97" s="2" t="s">
        <v>8</v>
      </c>
      <c r="L97" s="3" t="s">
        <v>9</v>
      </c>
      <c r="M97" s="4" t="s">
        <v>10</v>
      </c>
    </row>
    <row r="98" spans="2:16" ht="106.5" customHeight="1" thickBot="1">
      <c r="B98" s="42" t="s">
        <v>11</v>
      </c>
      <c r="C98" s="43" t="s">
        <v>12</v>
      </c>
      <c r="D98" s="43" t="s">
        <v>81</v>
      </c>
      <c r="E98" s="44" t="s">
        <v>84</v>
      </c>
      <c r="F98" s="43" t="s">
        <v>13</v>
      </c>
      <c r="G98" s="43" t="s">
        <v>14</v>
      </c>
      <c r="H98" s="45" t="s">
        <v>15</v>
      </c>
      <c r="I98" s="45" t="s">
        <v>16</v>
      </c>
      <c r="J98" s="45" t="s">
        <v>17</v>
      </c>
      <c r="K98" s="45" t="s">
        <v>18</v>
      </c>
      <c r="L98" s="46" t="s">
        <v>19</v>
      </c>
      <c r="M98" s="47" t="s">
        <v>20</v>
      </c>
      <c r="N98" s="5"/>
      <c r="O98" s="5"/>
      <c r="P98" s="5"/>
    </row>
    <row r="99" spans="2:16" ht="45.75" customHeight="1">
      <c r="B99" s="34" t="s">
        <v>21</v>
      </c>
      <c r="C99" s="35" t="s">
        <v>117</v>
      </c>
      <c r="D99" s="36" t="s">
        <v>118</v>
      </c>
      <c r="E99" s="37"/>
      <c r="F99" s="22" t="s">
        <v>99</v>
      </c>
      <c r="G99" s="38">
        <v>560</v>
      </c>
      <c r="H99" s="39"/>
      <c r="I99" s="40">
        <f>ROUND(G99*H99,2)</f>
        <v>0</v>
      </c>
      <c r="J99" s="41"/>
      <c r="K99" s="40">
        <f>ROUND(I99*J99,2)</f>
        <v>0</v>
      </c>
      <c r="L99" s="40">
        <f>ROUND(M99/G99,2)</f>
        <v>0</v>
      </c>
      <c r="M99" s="40">
        <f>ROUND(SUM(I99,K99),2)</f>
        <v>0</v>
      </c>
      <c r="N99" s="5"/>
      <c r="O99" s="5"/>
      <c r="P99" s="5"/>
    </row>
    <row r="100" spans="2:16" ht="45.75" customHeight="1">
      <c r="B100" s="32" t="s">
        <v>32</v>
      </c>
      <c r="C100" s="30" t="s">
        <v>119</v>
      </c>
      <c r="D100" s="29" t="s">
        <v>127</v>
      </c>
      <c r="E100" s="22"/>
      <c r="F100" s="22" t="s">
        <v>99</v>
      </c>
      <c r="G100" s="23">
        <v>1100</v>
      </c>
      <c r="H100" s="24"/>
      <c r="I100" s="40">
        <f aca="true" t="shared" si="12" ref="I100:I105">ROUND(G100*H100,2)</f>
        <v>0</v>
      </c>
      <c r="J100" s="25"/>
      <c r="K100" s="40">
        <f aca="true" t="shared" si="13" ref="K100:K105">ROUND(I100*J100,2)</f>
        <v>0</v>
      </c>
      <c r="L100" s="40">
        <f aca="true" t="shared" si="14" ref="L100:L105">ROUND(M100/G100,2)</f>
        <v>0</v>
      </c>
      <c r="M100" s="40">
        <f aca="true" t="shared" si="15" ref="M100:M105">ROUND(SUM(I100,K100),2)</f>
        <v>0</v>
      </c>
      <c r="N100" s="5"/>
      <c r="O100" s="5"/>
      <c r="P100" s="5"/>
    </row>
    <row r="101" spans="2:16" ht="45.75" customHeight="1">
      <c r="B101" s="32" t="s">
        <v>33</v>
      </c>
      <c r="C101" s="30" t="s">
        <v>120</v>
      </c>
      <c r="D101" s="29" t="s">
        <v>121</v>
      </c>
      <c r="E101" s="22"/>
      <c r="F101" s="22" t="s">
        <v>99</v>
      </c>
      <c r="G101" s="23">
        <v>1660</v>
      </c>
      <c r="H101" s="24"/>
      <c r="I101" s="40">
        <f t="shared" si="12"/>
        <v>0</v>
      </c>
      <c r="J101" s="25"/>
      <c r="K101" s="40">
        <f t="shared" si="13"/>
        <v>0</v>
      </c>
      <c r="L101" s="40">
        <f t="shared" si="14"/>
        <v>0</v>
      </c>
      <c r="M101" s="40">
        <f t="shared" si="15"/>
        <v>0</v>
      </c>
      <c r="N101" s="5"/>
      <c r="O101" s="5"/>
      <c r="P101" s="5"/>
    </row>
    <row r="102" spans="2:16" ht="45.75" customHeight="1">
      <c r="B102" s="32" t="s">
        <v>34</v>
      </c>
      <c r="C102" s="30" t="s">
        <v>122</v>
      </c>
      <c r="D102" s="29" t="s">
        <v>127</v>
      </c>
      <c r="E102" s="22"/>
      <c r="F102" s="22" t="s">
        <v>99</v>
      </c>
      <c r="G102" s="23">
        <v>4500</v>
      </c>
      <c r="H102" s="24"/>
      <c r="I102" s="40">
        <f t="shared" si="12"/>
        <v>0</v>
      </c>
      <c r="J102" s="25"/>
      <c r="K102" s="40">
        <f t="shared" si="13"/>
        <v>0</v>
      </c>
      <c r="L102" s="40">
        <f t="shared" si="14"/>
        <v>0</v>
      </c>
      <c r="M102" s="40">
        <f t="shared" si="15"/>
        <v>0</v>
      </c>
      <c r="N102" s="5"/>
      <c r="O102" s="5"/>
      <c r="P102" s="5"/>
    </row>
    <row r="103" spans="2:16" ht="45.75" customHeight="1">
      <c r="B103" s="32" t="s">
        <v>35</v>
      </c>
      <c r="C103" s="30" t="s">
        <v>123</v>
      </c>
      <c r="D103" s="29" t="s">
        <v>127</v>
      </c>
      <c r="E103" s="22"/>
      <c r="F103" s="22" t="s">
        <v>99</v>
      </c>
      <c r="G103" s="23">
        <v>200</v>
      </c>
      <c r="H103" s="24"/>
      <c r="I103" s="40">
        <f t="shared" si="12"/>
        <v>0</v>
      </c>
      <c r="J103" s="25"/>
      <c r="K103" s="40">
        <f t="shared" si="13"/>
        <v>0</v>
      </c>
      <c r="L103" s="40">
        <f t="shared" si="14"/>
        <v>0</v>
      </c>
      <c r="M103" s="40">
        <f t="shared" si="15"/>
        <v>0</v>
      </c>
      <c r="N103" s="5"/>
      <c r="O103" s="5"/>
      <c r="P103" s="5"/>
    </row>
    <row r="104" spans="2:16" ht="42.75" customHeight="1">
      <c r="B104" s="32" t="s">
        <v>36</v>
      </c>
      <c r="C104" s="30" t="s">
        <v>124</v>
      </c>
      <c r="D104" s="29" t="s">
        <v>127</v>
      </c>
      <c r="E104" s="22"/>
      <c r="F104" s="22" t="s">
        <v>99</v>
      </c>
      <c r="G104" s="23">
        <v>200</v>
      </c>
      <c r="H104" s="24"/>
      <c r="I104" s="40">
        <f t="shared" si="12"/>
        <v>0</v>
      </c>
      <c r="J104" s="25"/>
      <c r="K104" s="40">
        <f t="shared" si="13"/>
        <v>0</v>
      </c>
      <c r="L104" s="40">
        <f t="shared" si="14"/>
        <v>0</v>
      </c>
      <c r="M104" s="40">
        <f t="shared" si="15"/>
        <v>0</v>
      </c>
      <c r="N104" s="5"/>
      <c r="O104" s="5"/>
      <c r="P104" s="5"/>
    </row>
    <row r="105" spans="2:16" ht="43.5" customHeight="1">
      <c r="B105" s="32" t="s">
        <v>37</v>
      </c>
      <c r="C105" s="30" t="s">
        <v>125</v>
      </c>
      <c r="D105" s="29" t="s">
        <v>127</v>
      </c>
      <c r="E105" s="22"/>
      <c r="F105" s="22" t="s">
        <v>99</v>
      </c>
      <c r="G105" s="23">
        <v>21</v>
      </c>
      <c r="H105" s="24"/>
      <c r="I105" s="40">
        <f t="shared" si="12"/>
        <v>0</v>
      </c>
      <c r="J105" s="25"/>
      <c r="K105" s="40">
        <f t="shared" si="13"/>
        <v>0</v>
      </c>
      <c r="L105" s="40">
        <f t="shared" si="14"/>
        <v>0</v>
      </c>
      <c r="M105" s="40">
        <f t="shared" si="15"/>
        <v>0</v>
      </c>
      <c r="N105" s="5"/>
      <c r="O105" s="5"/>
      <c r="P105" s="5"/>
    </row>
    <row r="106" spans="2:18" ht="19.5" customHeight="1" thickBot="1">
      <c r="B106" s="51"/>
      <c r="C106" s="52"/>
      <c r="D106" s="52"/>
      <c r="E106" s="52"/>
      <c r="F106" s="52"/>
      <c r="G106" s="52"/>
      <c r="H106" s="6" t="s">
        <v>22</v>
      </c>
      <c r="I106" s="6">
        <f>SUM(I99:I105)</f>
        <v>0</v>
      </c>
      <c r="J106" s="7"/>
      <c r="K106" s="8"/>
      <c r="L106" s="9"/>
      <c r="M106" s="13"/>
      <c r="N106" s="5"/>
      <c r="O106" s="5"/>
      <c r="P106" s="5"/>
      <c r="R106" s="10"/>
    </row>
    <row r="107" spans="2:18" ht="24" customHeight="1" thickBot="1">
      <c r="B107" s="53"/>
      <c r="C107" s="53"/>
      <c r="D107" s="53"/>
      <c r="E107" s="53"/>
      <c r="F107" s="53"/>
      <c r="G107" s="53"/>
      <c r="H107" s="11"/>
      <c r="J107" s="12" t="s">
        <v>23</v>
      </c>
      <c r="K107" s="12">
        <f>SUM(K99:K106)</f>
        <v>0</v>
      </c>
      <c r="L107" s="26"/>
      <c r="M107" s="28">
        <f>SUM(M99:M106)</f>
        <v>0</v>
      </c>
      <c r="N107" s="5"/>
      <c r="O107" s="5"/>
      <c r="P107" s="5"/>
      <c r="R107" s="10"/>
    </row>
    <row r="108" spans="2:16" ht="29.25" customHeight="1" hidden="1">
      <c r="B108" s="14"/>
      <c r="C108" s="15"/>
      <c r="D108" s="15"/>
      <c r="E108" s="15"/>
      <c r="F108" s="15"/>
      <c r="G108" s="15"/>
      <c r="H108" s="16"/>
      <c r="I108" s="17"/>
      <c r="J108" s="9"/>
      <c r="K108" s="9"/>
      <c r="L108" s="18" t="s">
        <v>24</v>
      </c>
      <c r="M108" s="27">
        <f>SUM(M99:M107)</f>
        <v>0</v>
      </c>
      <c r="N108" s="5"/>
      <c r="O108" s="5"/>
      <c r="P108" s="5"/>
    </row>
    <row r="109" spans="2:16" s="19" customFormat="1" ht="21.75" customHeight="1">
      <c r="B109" s="54" t="s">
        <v>25</v>
      </c>
      <c r="C109" s="54"/>
      <c r="D109" s="54"/>
      <c r="E109" s="54"/>
      <c r="F109" s="54"/>
      <c r="G109" s="54"/>
      <c r="H109" s="54"/>
      <c r="I109" s="55" t="s">
        <v>26</v>
      </c>
      <c r="J109" s="55"/>
      <c r="K109" s="55"/>
      <c r="L109" s="55"/>
      <c r="M109" s="55"/>
      <c r="N109" s="20"/>
      <c r="O109" s="20"/>
      <c r="P109" s="20"/>
    </row>
    <row r="110" spans="2:16" s="19" customFormat="1" ht="21" customHeight="1">
      <c r="B110" s="54"/>
      <c r="C110" s="54"/>
      <c r="D110" s="54"/>
      <c r="E110" s="54"/>
      <c r="F110" s="54"/>
      <c r="G110" s="54"/>
      <c r="H110" s="54"/>
      <c r="I110" s="55"/>
      <c r="J110" s="55"/>
      <c r="K110" s="55"/>
      <c r="L110" s="55"/>
      <c r="M110" s="55"/>
      <c r="N110" s="20"/>
      <c r="O110" s="20"/>
      <c r="P110" s="20"/>
    </row>
    <row r="111" spans="2:16" s="19" customFormat="1" ht="48" customHeight="1">
      <c r="B111" s="56" t="s">
        <v>27</v>
      </c>
      <c r="C111" s="56"/>
      <c r="D111" s="56"/>
      <c r="E111" s="56"/>
      <c r="F111" s="56"/>
      <c r="G111" s="56"/>
      <c r="H111" s="56"/>
      <c r="I111" s="55"/>
      <c r="J111" s="55"/>
      <c r="K111" s="55"/>
      <c r="L111" s="55"/>
      <c r="M111" s="55"/>
      <c r="N111" s="20"/>
      <c r="O111" s="20"/>
      <c r="P111" s="20"/>
    </row>
  </sheetData>
  <sheetProtection selectLockedCells="1" selectUnlockedCells="1"/>
  <mergeCells count="35">
    <mergeCell ref="B109:H110"/>
    <mergeCell ref="I109:M111"/>
    <mergeCell ref="B111:H111"/>
    <mergeCell ref="B94:I95"/>
    <mergeCell ref="J94:M96"/>
    <mergeCell ref="B96:I96"/>
    <mergeCell ref="B106:G107"/>
    <mergeCell ref="B30:H31"/>
    <mergeCell ref="I30:M32"/>
    <mergeCell ref="B32:H32"/>
    <mergeCell ref="B89:H90"/>
    <mergeCell ref="I89:M91"/>
    <mergeCell ref="B91:H91"/>
    <mergeCell ref="B79:I80"/>
    <mergeCell ref="J79:M81"/>
    <mergeCell ref="B81:I81"/>
    <mergeCell ref="B86:G87"/>
    <mergeCell ref="B1:I2"/>
    <mergeCell ref="J1:M3"/>
    <mergeCell ref="B3:I3"/>
    <mergeCell ref="B27:G28"/>
    <mergeCell ref="B72:G73"/>
    <mergeCell ref="B75:H76"/>
    <mergeCell ref="I75:M77"/>
    <mergeCell ref="B77:H77"/>
    <mergeCell ref="B49:H50"/>
    <mergeCell ref="I49:M51"/>
    <mergeCell ref="B51:H51"/>
    <mergeCell ref="B53:I54"/>
    <mergeCell ref="J53:M55"/>
    <mergeCell ref="B55:I55"/>
    <mergeCell ref="B34:I35"/>
    <mergeCell ref="J34:M36"/>
    <mergeCell ref="B36:I36"/>
    <mergeCell ref="B46:G47"/>
  </mergeCells>
  <printOptions/>
  <pageMargins left="0.20972222222222223" right="0.19027777777777777" top="0.9840277777777777" bottom="0.9840277777777777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delab</cp:lastModifiedBy>
  <cp:lastPrinted>2019-09-13T09:34:28Z</cp:lastPrinted>
  <dcterms:created xsi:type="dcterms:W3CDTF">2019-06-06T06:04:08Z</dcterms:created>
  <dcterms:modified xsi:type="dcterms:W3CDTF">2019-09-13T09:35:10Z</dcterms:modified>
  <cp:category/>
  <cp:version/>
  <cp:contentType/>
  <cp:contentStatus/>
</cp:coreProperties>
</file>